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713\Desktop\"/>
    </mc:Choice>
  </mc:AlternateContent>
  <workbookProtection lockStructure="1"/>
  <bookViews>
    <workbookView xWindow="0" yWindow="0" windowWidth="28740" windowHeight="12270"/>
  </bookViews>
  <sheets>
    <sheet name="Rev_Prix_Sal_Prix_Unitaires" sheetId="1" r:id="rId1"/>
    <sheet name="Rev_Prix_Sal_Régies" sheetId="3" r:id="rId2"/>
  </sheets>
  <definedNames>
    <definedName name="facteur" localSheetId="1">Rev_Prix_Sal_Régies!$K$39</definedName>
    <definedName name="facteur">Rev_Prix_Sal_Prix_Unitaires!$K$39</definedName>
    <definedName name="HT_factures" localSheetId="1">Rev_Prix_Sal_Régies!$D$49:$D$148</definedName>
    <definedName name="HT_factures">Rev_Prix_Sal_Prix_Unitaires!$D$49:$D$148</definedName>
    <definedName name="_xlnm.Print_Area" localSheetId="0">Rev_Prix_Sal_Prix_Unitaires!$A$1:$L$287</definedName>
    <definedName name="_xlnm.Print_Area" localSheetId="1">Rev_Prix_Sal_Régies!$A$1:$L$287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1" i="3" l="1"/>
  <c r="H171" i="3"/>
  <c r="D164" i="3"/>
  <c r="D165" i="3"/>
  <c r="D166" i="3"/>
  <c r="D167" i="3"/>
  <c r="D168" i="3"/>
  <c r="D169" i="3"/>
  <c r="D170" i="3"/>
  <c r="D171" i="3"/>
  <c r="D160" i="3"/>
  <c r="D161" i="3"/>
  <c r="D162" i="3"/>
  <c r="D163" i="3"/>
  <c r="F160" i="3"/>
  <c r="F161" i="3"/>
  <c r="F162" i="3"/>
  <c r="F164" i="3"/>
  <c r="F165" i="3"/>
  <c r="F166" i="3"/>
  <c r="F167" i="3"/>
  <c r="F168" i="3"/>
  <c r="F169" i="3"/>
  <c r="F170" i="3"/>
  <c r="F171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B229" i="3" s="1"/>
  <c r="A98" i="3"/>
  <c r="A230" i="3" s="1"/>
  <c r="B98" i="3"/>
  <c r="B230" i="3" s="1"/>
  <c r="A99" i="3"/>
  <c r="A231" i="3" s="1"/>
  <c r="B99" i="3"/>
  <c r="A100" i="3"/>
  <c r="B100" i="3"/>
  <c r="B232" i="3" s="1"/>
  <c r="A101" i="3"/>
  <c r="A233" i="3" s="1"/>
  <c r="B101" i="3"/>
  <c r="F101" i="3" s="1"/>
  <c r="K101" i="3" s="1"/>
  <c r="D233" i="3" s="1"/>
  <c r="A102" i="3"/>
  <c r="A234" i="3" s="1"/>
  <c r="B102" i="3"/>
  <c r="F102" i="3" s="1"/>
  <c r="K102" i="3" s="1"/>
  <c r="D234" i="3" s="1"/>
  <c r="A103" i="3"/>
  <c r="B103" i="3"/>
  <c r="A104" i="3"/>
  <c r="A236" i="3" s="1"/>
  <c r="B104" i="3"/>
  <c r="A105" i="3"/>
  <c r="A237" i="3" s="1"/>
  <c r="B105" i="3"/>
  <c r="B237" i="3" s="1"/>
  <c r="A106" i="3"/>
  <c r="A238" i="3" s="1"/>
  <c r="B106" i="3"/>
  <c r="B238" i="3" s="1"/>
  <c r="A107" i="3"/>
  <c r="A239" i="3" s="1"/>
  <c r="B107" i="3"/>
  <c r="B239" i="3" s="1"/>
  <c r="A108" i="3"/>
  <c r="A240" i="3" s="1"/>
  <c r="B108" i="3"/>
  <c r="F108" i="3" s="1"/>
  <c r="K108" i="3" s="1"/>
  <c r="D240" i="3" s="1"/>
  <c r="A109" i="3"/>
  <c r="B109" i="3"/>
  <c r="F109" i="3" s="1"/>
  <c r="K109" i="3" s="1"/>
  <c r="D241" i="3" s="1"/>
  <c r="A110" i="3"/>
  <c r="A242" i="3" s="1"/>
  <c r="B110" i="3"/>
  <c r="F110" i="3" s="1"/>
  <c r="K110" i="3" s="1"/>
  <c r="D242" i="3" s="1"/>
  <c r="A111" i="3"/>
  <c r="A243" i="3" s="1"/>
  <c r="B111" i="3"/>
  <c r="B243" i="3" s="1"/>
  <c r="A112" i="3"/>
  <c r="A244" i="3" s="1"/>
  <c r="B112" i="3"/>
  <c r="A113" i="3"/>
  <c r="B113" i="3"/>
  <c r="B245" i="3" s="1"/>
  <c r="A114" i="3"/>
  <c r="A246" i="3" s="1"/>
  <c r="B114" i="3"/>
  <c r="B246" i="3" s="1"/>
  <c r="A115" i="3"/>
  <c r="A247" i="3" s="1"/>
  <c r="B115" i="3"/>
  <c r="F115" i="3" s="1"/>
  <c r="K115" i="3" s="1"/>
  <c r="D247" i="3" s="1"/>
  <c r="A116" i="3"/>
  <c r="A248" i="3" s="1"/>
  <c r="B116" i="3"/>
  <c r="F116" i="3" s="1"/>
  <c r="K116" i="3" s="1"/>
  <c r="D248" i="3" s="1"/>
  <c r="A117" i="3"/>
  <c r="A249" i="3" s="1"/>
  <c r="B117" i="3"/>
  <c r="B249" i="3" s="1"/>
  <c r="A118" i="3"/>
  <c r="A250" i="3" s="1"/>
  <c r="B118" i="3"/>
  <c r="F118" i="3" s="1"/>
  <c r="K118" i="3" s="1"/>
  <c r="D250" i="3" s="1"/>
  <c r="A119" i="3"/>
  <c r="A251" i="3" s="1"/>
  <c r="B119" i="3"/>
  <c r="A120" i="3"/>
  <c r="B120" i="3"/>
  <c r="B252" i="3" s="1"/>
  <c r="A121" i="3"/>
  <c r="A253" i="3" s="1"/>
  <c r="B121" i="3"/>
  <c r="B253" i="3" s="1"/>
  <c r="A122" i="3"/>
  <c r="A254" i="3" s="1"/>
  <c r="B122" i="3"/>
  <c r="B254" i="3" s="1"/>
  <c r="A123" i="3"/>
  <c r="A255" i="3" s="1"/>
  <c r="B123" i="3"/>
  <c r="B255" i="3" s="1"/>
  <c r="A124" i="3"/>
  <c r="B124" i="3"/>
  <c r="F124" i="3" s="1"/>
  <c r="K124" i="3" s="1"/>
  <c r="D256" i="3" s="1"/>
  <c r="A125" i="3"/>
  <c r="A257" i="3" s="1"/>
  <c r="B125" i="3"/>
  <c r="B257" i="3" s="1"/>
  <c r="A126" i="3"/>
  <c r="A258" i="3" s="1"/>
  <c r="B126" i="3"/>
  <c r="F126" i="3" s="1"/>
  <c r="K126" i="3" s="1"/>
  <c r="D258" i="3" s="1"/>
  <c r="A127" i="3"/>
  <c r="A259" i="3" s="1"/>
  <c r="B127" i="3"/>
  <c r="A128" i="3"/>
  <c r="B128" i="3"/>
  <c r="A129" i="3"/>
  <c r="B129" i="3"/>
  <c r="B261" i="3" s="1"/>
  <c r="H261" i="3" s="1"/>
  <c r="A130" i="3"/>
  <c r="B130" i="3"/>
  <c r="B262" i="3" s="1"/>
  <c r="H262" i="3" s="1"/>
  <c r="A131" i="3"/>
  <c r="B131" i="3"/>
  <c r="A132" i="3"/>
  <c r="B132" i="3"/>
  <c r="A133" i="3"/>
  <c r="B133" i="3"/>
  <c r="F133" i="3" s="1"/>
  <c r="K133" i="3" s="1"/>
  <c r="D265" i="3" s="1"/>
  <c r="A134" i="3"/>
  <c r="B134" i="3"/>
  <c r="F134" i="3" s="1"/>
  <c r="K134" i="3" s="1"/>
  <c r="D266" i="3" s="1"/>
  <c r="A135" i="3"/>
  <c r="B135" i="3"/>
  <c r="A136" i="3"/>
  <c r="B136" i="3"/>
  <c r="A137" i="3"/>
  <c r="B137" i="3"/>
  <c r="B269" i="3" s="1"/>
  <c r="H269" i="3" s="1"/>
  <c r="A138" i="3"/>
  <c r="B138" i="3"/>
  <c r="B270" i="3" s="1"/>
  <c r="H270" i="3" s="1"/>
  <c r="A139" i="3"/>
  <c r="B139" i="3"/>
  <c r="A140" i="3"/>
  <c r="B140" i="3"/>
  <c r="A141" i="3"/>
  <c r="B141" i="3"/>
  <c r="A142" i="3"/>
  <c r="B142" i="3"/>
  <c r="F142" i="3" s="1"/>
  <c r="K142" i="3" s="1"/>
  <c r="D274" i="3" s="1"/>
  <c r="A143" i="3"/>
  <c r="B143" i="3"/>
  <c r="A144" i="3"/>
  <c r="B144" i="3"/>
  <c r="A145" i="3"/>
  <c r="B145" i="3"/>
  <c r="F145" i="3" s="1"/>
  <c r="K145" i="3" s="1"/>
  <c r="D277" i="3" s="1"/>
  <c r="A146" i="3"/>
  <c r="B146" i="3"/>
  <c r="B278" i="3" s="1"/>
  <c r="H278" i="3" s="1"/>
  <c r="A147" i="3"/>
  <c r="B147" i="3"/>
  <c r="A148" i="3"/>
  <c r="B148" i="3"/>
  <c r="A229" i="3"/>
  <c r="B231" i="3"/>
  <c r="A232" i="3"/>
  <c r="B233" i="3"/>
  <c r="A235" i="3"/>
  <c r="B235" i="3"/>
  <c r="B236" i="3"/>
  <c r="A241" i="3"/>
  <c r="B244" i="3"/>
  <c r="A245" i="3"/>
  <c r="B251" i="3"/>
  <c r="A252" i="3"/>
  <c r="A256" i="3"/>
  <c r="B259" i="3"/>
  <c r="A260" i="3"/>
  <c r="B260" i="3"/>
  <c r="H260" i="3" s="1"/>
  <c r="A261" i="3"/>
  <c r="A262" i="3"/>
  <c r="A263" i="3"/>
  <c r="B263" i="3"/>
  <c r="A264" i="3"/>
  <c r="B264" i="3"/>
  <c r="H264" i="3" s="1"/>
  <c r="A265" i="3"/>
  <c r="A266" i="3"/>
  <c r="A267" i="3"/>
  <c r="B267" i="3"/>
  <c r="A268" i="3"/>
  <c r="B268" i="3"/>
  <c r="H268" i="3" s="1"/>
  <c r="A269" i="3"/>
  <c r="A270" i="3"/>
  <c r="A271" i="3"/>
  <c r="B271" i="3"/>
  <c r="A272" i="3"/>
  <c r="B272" i="3"/>
  <c r="H272" i="3" s="1"/>
  <c r="A273" i="3"/>
  <c r="B273" i="3"/>
  <c r="H273" i="3" s="1"/>
  <c r="A274" i="3"/>
  <c r="A275" i="3"/>
  <c r="B275" i="3"/>
  <c r="A276" i="3"/>
  <c r="B276" i="3"/>
  <c r="H276" i="3" s="1"/>
  <c r="A277" i="3"/>
  <c r="A278" i="3"/>
  <c r="A279" i="3"/>
  <c r="B279" i="3"/>
  <c r="H279" i="3" s="1"/>
  <c r="A280" i="3"/>
  <c r="B280" i="3"/>
  <c r="H280" i="3" s="1"/>
  <c r="H259" i="3"/>
  <c r="H263" i="3"/>
  <c r="H267" i="3"/>
  <c r="H271" i="3"/>
  <c r="H275" i="3"/>
  <c r="K166" i="3"/>
  <c r="K167" i="3"/>
  <c r="K168" i="3"/>
  <c r="K169" i="3"/>
  <c r="K170" i="3"/>
  <c r="H166" i="3"/>
  <c r="H167" i="3"/>
  <c r="H168" i="3"/>
  <c r="H169" i="3"/>
  <c r="H170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A181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H259" i="1" s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K161" i="1"/>
  <c r="K162" i="1"/>
  <c r="K163" i="1"/>
  <c r="K164" i="1"/>
  <c r="K165" i="1"/>
  <c r="K166" i="1"/>
  <c r="K167" i="1"/>
  <c r="K168" i="1"/>
  <c r="K169" i="1"/>
  <c r="K170" i="1"/>
  <c r="K171" i="1"/>
  <c r="H161" i="1"/>
  <c r="H162" i="1"/>
  <c r="H163" i="1"/>
  <c r="H164" i="1"/>
  <c r="H165" i="1"/>
  <c r="H166" i="1"/>
  <c r="H167" i="1"/>
  <c r="H168" i="1"/>
  <c r="H169" i="1"/>
  <c r="H170" i="1"/>
  <c r="H171" i="1"/>
  <c r="F127" i="1"/>
  <c r="K127" i="1" s="1"/>
  <c r="D259" i="1" s="1"/>
  <c r="F128" i="1"/>
  <c r="K128" i="1" s="1"/>
  <c r="D260" i="1" s="1"/>
  <c r="F129" i="1"/>
  <c r="K129" i="1" s="1"/>
  <c r="D261" i="1" s="1"/>
  <c r="F130" i="1"/>
  <c r="K130" i="1" s="1"/>
  <c r="D262" i="1" s="1"/>
  <c r="F131" i="1"/>
  <c r="K131" i="1" s="1"/>
  <c r="D263" i="1" s="1"/>
  <c r="F132" i="1"/>
  <c r="K132" i="1" s="1"/>
  <c r="D264" i="1" s="1"/>
  <c r="F133" i="1"/>
  <c r="K133" i="1" s="1"/>
  <c r="D265" i="1" s="1"/>
  <c r="F134" i="1"/>
  <c r="K134" i="1" s="1"/>
  <c r="D266" i="1" s="1"/>
  <c r="F135" i="1"/>
  <c r="K135" i="1" s="1"/>
  <c r="D267" i="1" s="1"/>
  <c r="F136" i="1"/>
  <c r="K136" i="1" s="1"/>
  <c r="D268" i="1" s="1"/>
  <c r="F137" i="1"/>
  <c r="K137" i="1" s="1"/>
  <c r="D269" i="1" s="1"/>
  <c r="F138" i="1"/>
  <c r="K138" i="1" s="1"/>
  <c r="D270" i="1" s="1"/>
  <c r="F139" i="1"/>
  <c r="K139" i="1" s="1"/>
  <c r="D271" i="1" s="1"/>
  <c r="F140" i="1"/>
  <c r="K140" i="1" s="1"/>
  <c r="D272" i="1" s="1"/>
  <c r="F141" i="1"/>
  <c r="K141" i="1" s="1"/>
  <c r="D273" i="1" s="1"/>
  <c r="F142" i="1"/>
  <c r="K142" i="1" s="1"/>
  <c r="D274" i="1" s="1"/>
  <c r="F143" i="1"/>
  <c r="K143" i="1" s="1"/>
  <c r="D275" i="1" s="1"/>
  <c r="F144" i="1"/>
  <c r="K144" i="1" s="1"/>
  <c r="D276" i="1" s="1"/>
  <c r="F145" i="1"/>
  <c r="K145" i="1" s="1"/>
  <c r="D277" i="1" s="1"/>
  <c r="F146" i="1"/>
  <c r="K146" i="1" s="1"/>
  <c r="D278" i="1" s="1"/>
  <c r="F147" i="1"/>
  <c r="K147" i="1" s="1"/>
  <c r="D279" i="1" s="1"/>
  <c r="F148" i="1"/>
  <c r="K148" i="1" s="1"/>
  <c r="D280" i="1" s="1"/>
  <c r="F103" i="3"/>
  <c r="K103" i="3" s="1"/>
  <c r="D235" i="3" s="1"/>
  <c r="F104" i="3"/>
  <c r="K104" i="3" s="1"/>
  <c r="D236" i="3" s="1"/>
  <c r="F111" i="3"/>
  <c r="K111" i="3" s="1"/>
  <c r="D243" i="3" s="1"/>
  <c r="F112" i="3"/>
  <c r="K112" i="3" s="1"/>
  <c r="D244" i="3" s="1"/>
  <c r="F119" i="3"/>
  <c r="K119" i="3" s="1"/>
  <c r="D251" i="3" s="1"/>
  <c r="F127" i="3"/>
  <c r="K127" i="3" s="1"/>
  <c r="D259" i="3" s="1"/>
  <c r="F128" i="3"/>
  <c r="K128" i="3" s="1"/>
  <c r="D260" i="3" s="1"/>
  <c r="F131" i="3"/>
  <c r="K131" i="3" s="1"/>
  <c r="D263" i="3" s="1"/>
  <c r="F132" i="3"/>
  <c r="K132" i="3" s="1"/>
  <c r="D264" i="3" s="1"/>
  <c r="F135" i="3"/>
  <c r="K135" i="3" s="1"/>
  <c r="D267" i="3" s="1"/>
  <c r="F136" i="3"/>
  <c r="K136" i="3" s="1"/>
  <c r="D268" i="3" s="1"/>
  <c r="F139" i="3"/>
  <c r="K139" i="3" s="1"/>
  <c r="D271" i="3" s="1"/>
  <c r="F140" i="3"/>
  <c r="K140" i="3" s="1"/>
  <c r="D272" i="3" s="1"/>
  <c r="F141" i="3"/>
  <c r="K141" i="3" s="1"/>
  <c r="D273" i="3" s="1"/>
  <c r="F143" i="3"/>
  <c r="K143" i="3" s="1"/>
  <c r="D275" i="3" s="1"/>
  <c r="F144" i="3"/>
  <c r="K144" i="3" s="1"/>
  <c r="D276" i="3" s="1"/>
  <c r="F147" i="3"/>
  <c r="K147" i="3" s="1"/>
  <c r="D279" i="3" s="1"/>
  <c r="F148" i="3"/>
  <c r="K148" i="3" s="1"/>
  <c r="D280" i="3" s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F123" i="3" l="1"/>
  <c r="K123" i="3" s="1"/>
  <c r="D255" i="3" s="1"/>
  <c r="F117" i="3"/>
  <c r="K117" i="3" s="1"/>
  <c r="D249" i="3" s="1"/>
  <c r="B248" i="3"/>
  <c r="B247" i="3"/>
  <c r="B240" i="3"/>
  <c r="F107" i="3"/>
  <c r="K107" i="3" s="1"/>
  <c r="D239" i="3" s="1"/>
  <c r="F129" i="3"/>
  <c r="K129" i="3" s="1"/>
  <c r="D261" i="3" s="1"/>
  <c r="F105" i="3"/>
  <c r="K105" i="3" s="1"/>
  <c r="D237" i="3" s="1"/>
  <c r="B277" i="3"/>
  <c r="H277" i="3" s="1"/>
  <c r="B241" i="3"/>
  <c r="F137" i="3"/>
  <c r="K137" i="3" s="1"/>
  <c r="D269" i="3" s="1"/>
  <c r="F113" i="3"/>
  <c r="K113" i="3" s="1"/>
  <c r="D245" i="3" s="1"/>
  <c r="F125" i="3"/>
  <c r="K125" i="3" s="1"/>
  <c r="D257" i="3" s="1"/>
  <c r="B265" i="3"/>
  <c r="H265" i="3" s="1"/>
  <c r="F121" i="3"/>
  <c r="K121" i="3" s="1"/>
  <c r="D253" i="3" s="1"/>
  <c r="B256" i="3"/>
  <c r="F120" i="3"/>
  <c r="K120" i="3" s="1"/>
  <c r="D252" i="3" s="1"/>
  <c r="F146" i="3"/>
  <c r="K146" i="3" s="1"/>
  <c r="D278" i="3" s="1"/>
  <c r="F138" i="3"/>
  <c r="K138" i="3" s="1"/>
  <c r="D270" i="3" s="1"/>
  <c r="F130" i="3"/>
  <c r="K130" i="3" s="1"/>
  <c r="D262" i="3" s="1"/>
  <c r="F122" i="3"/>
  <c r="K122" i="3" s="1"/>
  <c r="D254" i="3" s="1"/>
  <c r="F114" i="3"/>
  <c r="K114" i="3" s="1"/>
  <c r="D246" i="3" s="1"/>
  <c r="F106" i="3"/>
  <c r="K106" i="3" s="1"/>
  <c r="D238" i="3" s="1"/>
  <c r="B274" i="3"/>
  <c r="H274" i="3" s="1"/>
  <c r="B266" i="3"/>
  <c r="H266" i="3" s="1"/>
  <c r="B258" i="3"/>
  <c r="B250" i="3"/>
  <c r="B242" i="3"/>
  <c r="B234" i="3"/>
  <c r="A79" i="3"/>
  <c r="A211" i="3" s="1"/>
  <c r="B79" i="3"/>
  <c r="A80" i="3"/>
  <c r="A212" i="3" s="1"/>
  <c r="B80" i="3"/>
  <c r="A81" i="3"/>
  <c r="A213" i="3" s="1"/>
  <c r="B81" i="3"/>
  <c r="A82" i="3"/>
  <c r="A214" i="3" s="1"/>
  <c r="B82" i="3"/>
  <c r="A83" i="3"/>
  <c r="A215" i="3" s="1"/>
  <c r="B83" i="3"/>
  <c r="A84" i="3"/>
  <c r="A216" i="3" s="1"/>
  <c r="B84" i="3"/>
  <c r="A85" i="3"/>
  <c r="A217" i="3" s="1"/>
  <c r="B85" i="3"/>
  <c r="A86" i="3"/>
  <c r="A218" i="3" s="1"/>
  <c r="B86" i="3"/>
  <c r="A87" i="3"/>
  <c r="A219" i="3" s="1"/>
  <c r="B87" i="3"/>
  <c r="A88" i="3"/>
  <c r="A220" i="3" s="1"/>
  <c r="B88" i="3"/>
  <c r="A89" i="3"/>
  <c r="A221" i="3" s="1"/>
  <c r="B89" i="3"/>
  <c r="A90" i="3"/>
  <c r="A222" i="3" s="1"/>
  <c r="B90" i="3"/>
  <c r="A223" i="3"/>
  <c r="A224" i="3"/>
  <c r="A225" i="3"/>
  <c r="A226" i="3"/>
  <c r="A227" i="3"/>
  <c r="A228" i="3"/>
  <c r="K19" i="1"/>
  <c r="B214" i="3" l="1"/>
  <c r="B213" i="3"/>
  <c r="B212" i="3"/>
  <c r="B211" i="3"/>
  <c r="B226" i="3"/>
  <c r="B225" i="3"/>
  <c r="B221" i="3"/>
  <c r="B217" i="3"/>
  <c r="B222" i="3"/>
  <c r="B228" i="3"/>
  <c r="B224" i="3"/>
  <c r="B220" i="3"/>
  <c r="B216" i="3"/>
  <c r="B218" i="3"/>
  <c r="B227" i="3"/>
  <c r="B223" i="3"/>
  <c r="B219" i="3"/>
  <c r="B215" i="3"/>
  <c r="C9" i="3"/>
  <c r="C8" i="3"/>
  <c r="C7" i="3"/>
  <c r="C6" i="3"/>
  <c r="C5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181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F163" i="3"/>
  <c r="H163" i="3" s="1"/>
  <c r="H164" i="3"/>
  <c r="H165" i="3"/>
  <c r="K160" i="3"/>
  <c r="K161" i="3" l="1"/>
  <c r="K162" i="3" s="1"/>
  <c r="H161" i="3"/>
  <c r="H160" i="3"/>
  <c r="K165" i="3"/>
  <c r="K164" i="3"/>
  <c r="H162" i="3"/>
  <c r="K163" i="3"/>
  <c r="B159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A181" i="3"/>
  <c r="K160" i="1"/>
  <c r="H160" i="1"/>
  <c r="F181" i="3" l="1" a="1"/>
  <c r="F181" i="3" s="1"/>
  <c r="A182" i="1"/>
  <c r="F212" i="3" l="1"/>
  <c r="F225" i="3"/>
  <c r="F248" i="3"/>
  <c r="H248" i="3" s="1"/>
  <c r="F207" i="3"/>
  <c r="F256" i="3"/>
  <c r="H256" i="3" s="1"/>
  <c r="F251" i="3"/>
  <c r="H251" i="3" s="1"/>
  <c r="F277" i="3"/>
  <c r="F197" i="3"/>
  <c r="F202" i="3"/>
  <c r="F263" i="3"/>
  <c r="F276" i="3"/>
  <c r="F268" i="3"/>
  <c r="F199" i="3"/>
  <c r="F272" i="3"/>
  <c r="F233" i="3"/>
  <c r="H233" i="3" s="1"/>
  <c r="F201" i="3"/>
  <c r="F215" i="3"/>
  <c r="F182" i="3"/>
  <c r="F190" i="3"/>
  <c r="F226" i="3"/>
  <c r="F227" i="3"/>
  <c r="F189" i="3"/>
  <c r="F246" i="3"/>
  <c r="H246" i="3" s="1"/>
  <c r="F210" i="3"/>
  <c r="F216" i="3"/>
  <c r="F238" i="3"/>
  <c r="H238" i="3" s="1"/>
  <c r="F193" i="3"/>
  <c r="F243" i="3"/>
  <c r="H243" i="3" s="1"/>
  <c r="F206" i="3"/>
  <c r="F245" i="3"/>
  <c r="H245" i="3" s="1"/>
  <c r="F232" i="3"/>
  <c r="F279" i="3"/>
  <c r="F267" i="3"/>
  <c r="F196" i="3"/>
  <c r="F211" i="3"/>
  <c r="F200" i="3"/>
  <c r="F188" i="3"/>
  <c r="F234" i="3"/>
  <c r="H234" i="3" s="1"/>
  <c r="F257" i="3"/>
  <c r="H257" i="3" s="1"/>
  <c r="F275" i="3"/>
  <c r="F183" i="3"/>
  <c r="F219" i="3"/>
  <c r="F264" i="3"/>
  <c r="F231" i="3"/>
  <c r="F184" i="3"/>
  <c r="F228" i="3"/>
  <c r="F186" i="3"/>
  <c r="F260" i="3"/>
  <c r="F262" i="3"/>
  <c r="F229" i="3"/>
  <c r="F265" i="3"/>
  <c r="F230" i="3"/>
  <c r="F198" i="3"/>
  <c r="F242" i="3"/>
  <c r="H242" i="3" s="1"/>
  <c r="F235" i="3"/>
  <c r="H235" i="3" s="1"/>
  <c r="F236" i="3"/>
  <c r="H236" i="3" s="1"/>
  <c r="F273" i="3"/>
  <c r="F204" i="3"/>
  <c r="F203" i="3"/>
  <c r="F213" i="3"/>
  <c r="F254" i="3"/>
  <c r="H254" i="3" s="1"/>
  <c r="F222" i="3"/>
  <c r="F217" i="3"/>
  <c r="F244" i="3"/>
  <c r="H244" i="3" s="1"/>
  <c r="F187" i="3"/>
  <c r="F191" i="3"/>
  <c r="F194" i="3"/>
  <c r="F261" i="3"/>
  <c r="F209" i="3"/>
  <c r="F249" i="3"/>
  <c r="H249" i="3" s="1"/>
  <c r="F271" i="3"/>
  <c r="F270" i="3"/>
  <c r="F224" i="3"/>
  <c r="F192" i="3"/>
  <c r="F220" i="3"/>
  <c r="F274" i="3"/>
  <c r="F195" i="3"/>
  <c r="F255" i="3"/>
  <c r="H255" i="3" s="1"/>
  <c r="F185" i="3"/>
  <c r="F250" i="3"/>
  <c r="H250" i="3" s="1"/>
  <c r="F218" i="3"/>
  <c r="F237" i="3"/>
  <c r="H237" i="3" s="1"/>
  <c r="F269" i="3"/>
  <c r="F223" i="3"/>
  <c r="F266" i="3"/>
  <c r="F214" i="3"/>
  <c r="F247" i="3"/>
  <c r="H247" i="3" s="1"/>
  <c r="F278" i="3"/>
  <c r="F253" i="3"/>
  <c r="H253" i="3" s="1"/>
  <c r="F280" i="3"/>
  <c r="F240" i="3"/>
  <c r="H240" i="3" s="1"/>
  <c r="F239" i="3"/>
  <c r="H239" i="3" s="1"/>
  <c r="F258" i="3"/>
  <c r="H258" i="3" s="1"/>
  <c r="F252" i="3"/>
  <c r="H252" i="3" s="1"/>
  <c r="F221" i="3"/>
  <c r="F205" i="3"/>
  <c r="F259" i="3"/>
  <c r="F208" i="3"/>
  <c r="F241" i="3"/>
  <c r="H241" i="3" s="1"/>
  <c r="B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B181" i="1"/>
  <c r="F181" i="1" l="1" a="1"/>
  <c r="H40" i="3"/>
  <c r="H38" i="3"/>
  <c r="H36" i="3"/>
  <c r="H32" i="3"/>
  <c r="F27" i="3"/>
  <c r="H24" i="3"/>
  <c r="K19" i="3"/>
  <c r="B159" i="1"/>
  <c r="H40" i="1"/>
  <c r="H38" i="1"/>
  <c r="H36" i="1"/>
  <c r="H32" i="1"/>
  <c r="F27" i="1"/>
  <c r="H24" i="1"/>
  <c r="K23" i="1" s="1"/>
  <c r="F181" i="1" l="1"/>
  <c r="F267" i="1"/>
  <c r="F203" i="1"/>
  <c r="F250" i="1"/>
  <c r="F186" i="1"/>
  <c r="F233" i="1"/>
  <c r="F280" i="1"/>
  <c r="F216" i="1"/>
  <c r="F271" i="1"/>
  <c r="F207" i="1"/>
  <c r="F262" i="1"/>
  <c r="F198" i="1"/>
  <c r="F253" i="1"/>
  <c r="F189" i="1"/>
  <c r="F264" i="1"/>
  <c r="F182" i="1"/>
  <c r="F259" i="1"/>
  <c r="F195" i="1"/>
  <c r="F242" i="1"/>
  <c r="F276" i="1"/>
  <c r="F225" i="1"/>
  <c r="F272" i="1"/>
  <c r="F208" i="1"/>
  <c r="F263" i="1"/>
  <c r="F199" i="1"/>
  <c r="F254" i="1"/>
  <c r="F190" i="1"/>
  <c r="F245" i="1"/>
  <c r="F255" i="1"/>
  <c r="F246" i="1"/>
  <c r="F221" i="1"/>
  <c r="F197" i="1"/>
  <c r="F251" i="1"/>
  <c r="F187" i="1"/>
  <c r="F234" i="1"/>
  <c r="F212" i="1"/>
  <c r="F217" i="1"/>
  <c r="F200" i="1"/>
  <c r="F191" i="1"/>
  <c r="F237" i="1"/>
  <c r="F270" i="1"/>
  <c r="F243" i="1"/>
  <c r="F268" i="1"/>
  <c r="F226" i="1"/>
  <c r="F273" i="1"/>
  <c r="F209" i="1"/>
  <c r="F256" i="1"/>
  <c r="F192" i="1"/>
  <c r="F247" i="1"/>
  <c r="F183" i="1"/>
  <c r="F238" i="1"/>
  <c r="F252" i="1"/>
  <c r="F229" i="1"/>
  <c r="F218" i="1"/>
  <c r="F184" i="1"/>
  <c r="F260" i="1"/>
  <c r="F230" i="1"/>
  <c r="F261" i="1"/>
  <c r="F235" i="1"/>
  <c r="F196" i="1"/>
  <c r="F265" i="1"/>
  <c r="F201" i="1"/>
  <c r="F248" i="1"/>
  <c r="F239" i="1"/>
  <c r="F236" i="1"/>
  <c r="F227" i="1"/>
  <c r="F274" i="1"/>
  <c r="F210" i="1"/>
  <c r="F257" i="1"/>
  <c r="F193" i="1"/>
  <c r="F240" i="1"/>
  <c r="F244" i="1"/>
  <c r="F231" i="1"/>
  <c r="F220" i="1"/>
  <c r="F222" i="1"/>
  <c r="F277" i="1"/>
  <c r="F213" i="1"/>
  <c r="F188" i="1"/>
  <c r="F219" i="1"/>
  <c r="F266" i="1"/>
  <c r="F202" i="1"/>
  <c r="F249" i="1"/>
  <c r="F185" i="1"/>
  <c r="F232" i="1"/>
  <c r="F228" i="1"/>
  <c r="F223" i="1"/>
  <c r="F278" i="1"/>
  <c r="F214" i="1"/>
  <c r="F269" i="1"/>
  <c r="F205" i="1"/>
  <c r="F275" i="1"/>
  <c r="F211" i="1"/>
  <c r="F258" i="1"/>
  <c r="F194" i="1"/>
  <c r="F241" i="1"/>
  <c r="F204" i="1"/>
  <c r="F224" i="1"/>
  <c r="F279" i="1"/>
  <c r="F215" i="1"/>
  <c r="F206" i="1"/>
  <c r="K23" i="3"/>
  <c r="K27" i="3" s="1"/>
  <c r="K31" i="3" s="1"/>
  <c r="K36" i="3" s="1"/>
  <c r="H283" i="3" s="1"/>
  <c r="K39" i="1"/>
  <c r="F55" i="1" s="1"/>
  <c r="K55" i="1" s="1"/>
  <c r="D187" i="1" s="1"/>
  <c r="K39" i="3"/>
  <c r="F49" i="1"/>
  <c r="K49" i="1" s="1"/>
  <c r="D181" i="1" s="1"/>
  <c r="K27" i="1"/>
  <c r="K31" i="1" s="1"/>
  <c r="K36" i="1" s="1"/>
  <c r="H283" i="1" s="1"/>
  <c r="F54" i="1" l="1"/>
  <c r="K54" i="1" s="1"/>
  <c r="D186" i="1" s="1"/>
  <c r="H231" i="1"/>
  <c r="F53" i="1"/>
  <c r="K53" i="1" s="1"/>
  <c r="D185" i="1" s="1"/>
  <c r="H241" i="1"/>
  <c r="F58" i="1"/>
  <c r="K58" i="1" s="1"/>
  <c r="D190" i="1" s="1"/>
  <c r="F66" i="1"/>
  <c r="K66" i="1" s="1"/>
  <c r="D198" i="1" s="1"/>
  <c r="F74" i="1"/>
  <c r="K74" i="1" s="1"/>
  <c r="D206" i="1" s="1"/>
  <c r="H206" i="1" s="1"/>
  <c r="F82" i="1"/>
  <c r="K82" i="1" s="1"/>
  <c r="D214" i="1" s="1"/>
  <c r="H214" i="1" s="1"/>
  <c r="F90" i="1"/>
  <c r="K90" i="1" s="1"/>
  <c r="D222" i="1" s="1"/>
  <c r="F98" i="1"/>
  <c r="K98" i="1" s="1"/>
  <c r="D230" i="1" s="1"/>
  <c r="F106" i="1"/>
  <c r="K106" i="1" s="1"/>
  <c r="D238" i="1" s="1"/>
  <c r="F114" i="1"/>
  <c r="K114" i="1" s="1"/>
  <c r="D246" i="1" s="1"/>
  <c r="H246" i="1" s="1"/>
  <c r="F122" i="1"/>
  <c r="K122" i="1" s="1"/>
  <c r="D254" i="1" s="1"/>
  <c r="H254" i="1" s="1"/>
  <c r="F59" i="1"/>
  <c r="K59" i="1" s="1"/>
  <c r="D191" i="1" s="1"/>
  <c r="F67" i="1"/>
  <c r="K67" i="1" s="1"/>
  <c r="D199" i="1" s="1"/>
  <c r="F75" i="1"/>
  <c r="K75" i="1" s="1"/>
  <c r="D207" i="1" s="1"/>
  <c r="H207" i="1" s="1"/>
  <c r="F83" i="1"/>
  <c r="K83" i="1" s="1"/>
  <c r="D215" i="1" s="1"/>
  <c r="F91" i="1"/>
  <c r="K91" i="1" s="1"/>
  <c r="D223" i="1" s="1"/>
  <c r="F99" i="1"/>
  <c r="K99" i="1" s="1"/>
  <c r="D231" i="1" s="1"/>
  <c r="F107" i="1"/>
  <c r="K107" i="1" s="1"/>
  <c r="D239" i="1" s="1"/>
  <c r="H239" i="1" s="1"/>
  <c r="F115" i="1"/>
  <c r="K115" i="1" s="1"/>
  <c r="D247" i="1" s="1"/>
  <c r="H247" i="1" s="1"/>
  <c r="F123" i="1"/>
  <c r="K123" i="1" s="1"/>
  <c r="D255" i="1" s="1"/>
  <c r="F60" i="1"/>
  <c r="K60" i="1" s="1"/>
  <c r="D192" i="1" s="1"/>
  <c r="F68" i="1"/>
  <c r="K68" i="1" s="1"/>
  <c r="D200" i="1" s="1"/>
  <c r="H200" i="1" s="1"/>
  <c r="F76" i="1"/>
  <c r="K76" i="1" s="1"/>
  <c r="D208" i="1" s="1"/>
  <c r="F84" i="1"/>
  <c r="K84" i="1" s="1"/>
  <c r="D216" i="1" s="1"/>
  <c r="H216" i="1" s="1"/>
  <c r="F92" i="1"/>
  <c r="K92" i="1" s="1"/>
  <c r="D224" i="1" s="1"/>
  <c r="H224" i="1" s="1"/>
  <c r="F100" i="1"/>
  <c r="K100" i="1" s="1"/>
  <c r="D232" i="1" s="1"/>
  <c r="H232" i="1" s="1"/>
  <c r="F108" i="1"/>
  <c r="K108" i="1" s="1"/>
  <c r="D240" i="1" s="1"/>
  <c r="H240" i="1" s="1"/>
  <c r="F116" i="1"/>
  <c r="K116" i="1" s="1"/>
  <c r="D248" i="1" s="1"/>
  <c r="H248" i="1" s="1"/>
  <c r="F124" i="1"/>
  <c r="K124" i="1" s="1"/>
  <c r="D256" i="1" s="1"/>
  <c r="H256" i="1" s="1"/>
  <c r="F61" i="1"/>
  <c r="K61" i="1" s="1"/>
  <c r="D193" i="1" s="1"/>
  <c r="H193" i="1" s="1"/>
  <c r="F69" i="1"/>
  <c r="K69" i="1" s="1"/>
  <c r="D201" i="1" s="1"/>
  <c r="F77" i="1"/>
  <c r="K77" i="1" s="1"/>
  <c r="D209" i="1" s="1"/>
  <c r="F85" i="1"/>
  <c r="K85" i="1" s="1"/>
  <c r="D217" i="1" s="1"/>
  <c r="F93" i="1"/>
  <c r="K93" i="1" s="1"/>
  <c r="D225" i="1" s="1"/>
  <c r="H225" i="1" s="1"/>
  <c r="F101" i="1"/>
  <c r="K101" i="1" s="1"/>
  <c r="D233" i="1" s="1"/>
  <c r="F109" i="1"/>
  <c r="K109" i="1" s="1"/>
  <c r="D241" i="1" s="1"/>
  <c r="F117" i="1"/>
  <c r="K117" i="1" s="1"/>
  <c r="D249" i="1" s="1"/>
  <c r="H249" i="1" s="1"/>
  <c r="F125" i="1"/>
  <c r="K125" i="1" s="1"/>
  <c r="D257" i="1" s="1"/>
  <c r="H257" i="1" s="1"/>
  <c r="F62" i="1"/>
  <c r="K62" i="1" s="1"/>
  <c r="D194" i="1" s="1"/>
  <c r="F78" i="1"/>
  <c r="K78" i="1" s="1"/>
  <c r="D210" i="1" s="1"/>
  <c r="F86" i="1"/>
  <c r="K86" i="1" s="1"/>
  <c r="D218" i="1" s="1"/>
  <c r="H218" i="1" s="1"/>
  <c r="F94" i="1"/>
  <c r="K94" i="1" s="1"/>
  <c r="D226" i="1" s="1"/>
  <c r="H226" i="1" s="1"/>
  <c r="F102" i="1"/>
  <c r="K102" i="1" s="1"/>
  <c r="D234" i="1" s="1"/>
  <c r="F110" i="1"/>
  <c r="K110" i="1" s="1"/>
  <c r="D242" i="1" s="1"/>
  <c r="H242" i="1" s="1"/>
  <c r="F118" i="1"/>
  <c r="K118" i="1" s="1"/>
  <c r="D250" i="1" s="1"/>
  <c r="F70" i="1"/>
  <c r="K70" i="1" s="1"/>
  <c r="D202" i="1" s="1"/>
  <c r="H202" i="1" s="1"/>
  <c r="F126" i="1"/>
  <c r="K126" i="1" s="1"/>
  <c r="D258" i="1" s="1"/>
  <c r="F63" i="1"/>
  <c r="K63" i="1" s="1"/>
  <c r="D195" i="1" s="1"/>
  <c r="F71" i="1"/>
  <c r="K71" i="1" s="1"/>
  <c r="D203" i="1" s="1"/>
  <c r="F79" i="1"/>
  <c r="K79" i="1" s="1"/>
  <c r="D211" i="1" s="1"/>
  <c r="H211" i="1" s="1"/>
  <c r="F87" i="1"/>
  <c r="K87" i="1" s="1"/>
  <c r="D219" i="1" s="1"/>
  <c r="F95" i="1"/>
  <c r="K95" i="1" s="1"/>
  <c r="D227" i="1" s="1"/>
  <c r="H227" i="1" s="1"/>
  <c r="F103" i="1"/>
  <c r="K103" i="1" s="1"/>
  <c r="D235" i="1" s="1"/>
  <c r="F111" i="1"/>
  <c r="K111" i="1" s="1"/>
  <c r="D243" i="1" s="1"/>
  <c r="H243" i="1" s="1"/>
  <c r="F119" i="1"/>
  <c r="K119" i="1" s="1"/>
  <c r="D251" i="1" s="1"/>
  <c r="H251" i="1" s="1"/>
  <c r="F57" i="1"/>
  <c r="K57" i="1" s="1"/>
  <c r="D189" i="1" s="1"/>
  <c r="F81" i="1"/>
  <c r="K81" i="1" s="1"/>
  <c r="D213" i="1" s="1"/>
  <c r="H213" i="1" s="1"/>
  <c r="F97" i="1"/>
  <c r="K97" i="1" s="1"/>
  <c r="D229" i="1" s="1"/>
  <c r="H229" i="1" s="1"/>
  <c r="F113" i="1"/>
  <c r="K113" i="1" s="1"/>
  <c r="D245" i="1" s="1"/>
  <c r="F64" i="1"/>
  <c r="K64" i="1" s="1"/>
  <c r="D196" i="1" s="1"/>
  <c r="H196" i="1" s="1"/>
  <c r="F72" i="1"/>
  <c r="K72" i="1" s="1"/>
  <c r="D204" i="1" s="1"/>
  <c r="H204" i="1" s="1"/>
  <c r="F80" i="1"/>
  <c r="K80" i="1" s="1"/>
  <c r="D212" i="1" s="1"/>
  <c r="H212" i="1" s="1"/>
  <c r="F88" i="1"/>
  <c r="K88" i="1" s="1"/>
  <c r="D220" i="1" s="1"/>
  <c r="H220" i="1" s="1"/>
  <c r="F96" i="1"/>
  <c r="K96" i="1" s="1"/>
  <c r="D228" i="1" s="1"/>
  <c r="F104" i="1"/>
  <c r="K104" i="1" s="1"/>
  <c r="D236" i="1" s="1"/>
  <c r="H236" i="1" s="1"/>
  <c r="F112" i="1"/>
  <c r="K112" i="1" s="1"/>
  <c r="D244" i="1" s="1"/>
  <c r="H244" i="1" s="1"/>
  <c r="F120" i="1"/>
  <c r="K120" i="1" s="1"/>
  <c r="D252" i="1" s="1"/>
  <c r="H252" i="1" s="1"/>
  <c r="F65" i="1"/>
  <c r="K65" i="1" s="1"/>
  <c r="D197" i="1" s="1"/>
  <c r="H197" i="1" s="1"/>
  <c r="F73" i="1"/>
  <c r="K73" i="1" s="1"/>
  <c r="D205" i="1" s="1"/>
  <c r="H205" i="1" s="1"/>
  <c r="F89" i="1"/>
  <c r="K89" i="1" s="1"/>
  <c r="D221" i="1" s="1"/>
  <c r="H221" i="1" s="1"/>
  <c r="F105" i="1"/>
  <c r="K105" i="1" s="1"/>
  <c r="D237" i="1" s="1"/>
  <c r="H237" i="1" s="1"/>
  <c r="F121" i="1"/>
  <c r="K121" i="1" s="1"/>
  <c r="D253" i="1" s="1"/>
  <c r="F50" i="1"/>
  <c r="K50" i="1" s="1"/>
  <c r="D182" i="1" s="1"/>
  <c r="H182" i="1" s="1"/>
  <c r="H258" i="1"/>
  <c r="H255" i="1"/>
  <c r="F56" i="1"/>
  <c r="K56" i="1" s="1"/>
  <c r="D188" i="1" s="1"/>
  <c r="H188" i="1" s="1"/>
  <c r="H245" i="1"/>
  <c r="H250" i="1"/>
  <c r="F51" i="1"/>
  <c r="K51" i="1" s="1"/>
  <c r="D183" i="1" s="1"/>
  <c r="H183" i="1" s="1"/>
  <c r="H233" i="1"/>
  <c r="H228" i="1"/>
  <c r="H217" i="1"/>
  <c r="H253" i="1"/>
  <c r="F52" i="1"/>
  <c r="K52" i="1" s="1"/>
  <c r="D184" i="1" s="1"/>
  <c r="H184" i="1" s="1"/>
  <c r="H235" i="1"/>
  <c r="H238" i="1"/>
  <c r="H234" i="1"/>
  <c r="H230" i="1"/>
  <c r="H210" i="1"/>
  <c r="F50" i="3"/>
  <c r="K50" i="3" s="1"/>
  <c r="D182" i="3" s="1"/>
  <c r="H182" i="3" s="1"/>
  <c r="F53" i="3"/>
  <c r="K53" i="3" s="1"/>
  <c r="D185" i="3" s="1"/>
  <c r="H185" i="3" s="1"/>
  <c r="F99" i="3"/>
  <c r="K99" i="3" s="1"/>
  <c r="D231" i="3" s="1"/>
  <c r="H231" i="3" s="1"/>
  <c r="F100" i="3"/>
  <c r="K100" i="3" s="1"/>
  <c r="D232" i="3" s="1"/>
  <c r="H232" i="3" s="1"/>
  <c r="F55" i="3"/>
  <c r="K55" i="3" s="1"/>
  <c r="D187" i="3" s="1"/>
  <c r="H187" i="3" s="1"/>
  <c r="F51" i="3"/>
  <c r="K51" i="3" s="1"/>
  <c r="D183" i="3" s="1"/>
  <c r="H183" i="3" s="1"/>
  <c r="F54" i="3"/>
  <c r="K54" i="3" s="1"/>
  <c r="D186" i="3" s="1"/>
  <c r="H186" i="3" s="1"/>
  <c r="F52" i="3"/>
  <c r="K52" i="3" s="1"/>
  <c r="D184" i="3" s="1"/>
  <c r="H184" i="3" s="1"/>
  <c r="F85" i="3"/>
  <c r="K85" i="3" s="1"/>
  <c r="D217" i="3" s="1"/>
  <c r="H217" i="3" s="1"/>
  <c r="F88" i="3"/>
  <c r="K88" i="3" s="1"/>
  <c r="D220" i="3" s="1"/>
  <c r="H220" i="3" s="1"/>
  <c r="F91" i="3"/>
  <c r="K91" i="3" s="1"/>
  <c r="D223" i="3" s="1"/>
  <c r="H223" i="3" s="1"/>
  <c r="F61" i="3"/>
  <c r="K61" i="3" s="1"/>
  <c r="D193" i="3" s="1"/>
  <c r="H193" i="3" s="1"/>
  <c r="F63" i="3"/>
  <c r="K63" i="3" s="1"/>
  <c r="D195" i="3" s="1"/>
  <c r="H195" i="3" s="1"/>
  <c r="F93" i="3"/>
  <c r="K93" i="3" s="1"/>
  <c r="D225" i="3" s="1"/>
  <c r="H225" i="3" s="1"/>
  <c r="F83" i="3"/>
  <c r="K83" i="3" s="1"/>
  <c r="D215" i="3" s="1"/>
  <c r="H215" i="3" s="1"/>
  <c r="F58" i="3"/>
  <c r="K58" i="3" s="1"/>
  <c r="D190" i="3" s="1"/>
  <c r="H190" i="3" s="1"/>
  <c r="F92" i="3"/>
  <c r="K92" i="3" s="1"/>
  <c r="D224" i="3" s="1"/>
  <c r="H224" i="3" s="1"/>
  <c r="F82" i="3"/>
  <c r="K82" i="3" s="1"/>
  <c r="D214" i="3" s="1"/>
  <c r="H214" i="3" s="1"/>
  <c r="F94" i="3"/>
  <c r="K94" i="3" s="1"/>
  <c r="D226" i="3" s="1"/>
  <c r="H226" i="3" s="1"/>
  <c r="F62" i="3"/>
  <c r="K62" i="3" s="1"/>
  <c r="D194" i="3" s="1"/>
  <c r="H194" i="3" s="1"/>
  <c r="F56" i="3"/>
  <c r="K56" i="3" s="1"/>
  <c r="D188" i="3" s="1"/>
  <c r="H188" i="3" s="1"/>
  <c r="F96" i="3"/>
  <c r="K96" i="3" s="1"/>
  <c r="D228" i="3" s="1"/>
  <c r="H228" i="3" s="1"/>
  <c r="F57" i="3"/>
  <c r="K57" i="3" s="1"/>
  <c r="D189" i="3" s="1"/>
  <c r="H189" i="3" s="1"/>
  <c r="F98" i="3"/>
  <c r="K98" i="3" s="1"/>
  <c r="D230" i="3" s="1"/>
  <c r="H230" i="3" s="1"/>
  <c r="F89" i="3"/>
  <c r="K89" i="3" s="1"/>
  <c r="D221" i="3" s="1"/>
  <c r="H221" i="3" s="1"/>
  <c r="F79" i="3"/>
  <c r="K79" i="3" s="1"/>
  <c r="D211" i="3" s="1"/>
  <c r="H211" i="3" s="1"/>
  <c r="F97" i="3"/>
  <c r="K97" i="3" s="1"/>
  <c r="D229" i="3" s="1"/>
  <c r="H229" i="3" s="1"/>
  <c r="F90" i="3"/>
  <c r="K90" i="3" s="1"/>
  <c r="D222" i="3" s="1"/>
  <c r="H222" i="3" s="1"/>
  <c r="F84" i="3"/>
  <c r="K84" i="3" s="1"/>
  <c r="D216" i="3" s="1"/>
  <c r="H216" i="3" s="1"/>
  <c r="F87" i="3"/>
  <c r="K87" i="3" s="1"/>
  <c r="D219" i="3" s="1"/>
  <c r="H219" i="3" s="1"/>
  <c r="F86" i="3"/>
  <c r="K86" i="3" s="1"/>
  <c r="D218" i="3" s="1"/>
  <c r="H218" i="3" s="1"/>
  <c r="F95" i="3"/>
  <c r="K95" i="3" s="1"/>
  <c r="D227" i="3" s="1"/>
  <c r="H227" i="3" s="1"/>
  <c r="F81" i="3"/>
  <c r="K81" i="3" s="1"/>
  <c r="D213" i="3" s="1"/>
  <c r="H213" i="3" s="1"/>
  <c r="F64" i="3"/>
  <c r="K64" i="3" s="1"/>
  <c r="D196" i="3" s="1"/>
  <c r="H196" i="3" s="1"/>
  <c r="F59" i="3"/>
  <c r="K59" i="3" s="1"/>
  <c r="D191" i="3" s="1"/>
  <c r="H191" i="3" s="1"/>
  <c r="F80" i="3"/>
  <c r="K80" i="3" s="1"/>
  <c r="D212" i="3" s="1"/>
  <c r="H212" i="3" s="1"/>
  <c r="F60" i="3"/>
  <c r="K60" i="3" s="1"/>
  <c r="D192" i="3" s="1"/>
  <c r="H192" i="3" s="1"/>
  <c r="F67" i="3"/>
  <c r="K67" i="3" s="1"/>
  <c r="D199" i="3" s="1"/>
  <c r="H199" i="3" s="1"/>
  <c r="F71" i="3"/>
  <c r="K71" i="3" s="1"/>
  <c r="D203" i="3" s="1"/>
  <c r="H203" i="3" s="1"/>
  <c r="F78" i="3"/>
  <c r="K78" i="3" s="1"/>
  <c r="D210" i="3" s="1"/>
  <c r="H210" i="3" s="1"/>
  <c r="F68" i="3"/>
  <c r="K68" i="3" s="1"/>
  <c r="D200" i="3" s="1"/>
  <c r="H200" i="3" s="1"/>
  <c r="F69" i="3"/>
  <c r="K69" i="3" s="1"/>
  <c r="D201" i="3" s="1"/>
  <c r="H201" i="3" s="1"/>
  <c r="F76" i="3"/>
  <c r="K76" i="3" s="1"/>
  <c r="D208" i="3" s="1"/>
  <c r="H208" i="3" s="1"/>
  <c r="F72" i="3"/>
  <c r="K72" i="3" s="1"/>
  <c r="D204" i="3" s="1"/>
  <c r="H204" i="3" s="1"/>
  <c r="F75" i="3"/>
  <c r="K75" i="3" s="1"/>
  <c r="D207" i="3" s="1"/>
  <c r="H207" i="3" s="1"/>
  <c r="F73" i="3"/>
  <c r="K73" i="3" s="1"/>
  <c r="D205" i="3" s="1"/>
  <c r="H205" i="3" s="1"/>
  <c r="F74" i="3"/>
  <c r="K74" i="3" s="1"/>
  <c r="D206" i="3" s="1"/>
  <c r="H206" i="3" s="1"/>
  <c r="F70" i="3"/>
  <c r="K70" i="3" s="1"/>
  <c r="D202" i="3" s="1"/>
  <c r="H202" i="3" s="1"/>
  <c r="F77" i="3"/>
  <c r="K77" i="3" s="1"/>
  <c r="D209" i="3" s="1"/>
  <c r="H209" i="3" s="1"/>
  <c r="F65" i="3"/>
  <c r="K65" i="3" s="1"/>
  <c r="D197" i="3" s="1"/>
  <c r="H197" i="3" s="1"/>
  <c r="F66" i="3"/>
  <c r="K66" i="3" s="1"/>
  <c r="D198" i="3" s="1"/>
  <c r="H198" i="3" s="1"/>
  <c r="H223" i="1"/>
  <c r="H219" i="1"/>
  <c r="H222" i="1"/>
  <c r="H198" i="1"/>
  <c r="H215" i="1"/>
  <c r="H208" i="1"/>
  <c r="H209" i="1"/>
  <c r="H203" i="1"/>
  <c r="H201" i="1"/>
  <c r="H199" i="1"/>
  <c r="F49" i="3"/>
  <c r="K49" i="3" s="1"/>
  <c r="H185" i="1"/>
  <c r="H194" i="1"/>
  <c r="H189" i="1"/>
  <c r="H195" i="1"/>
  <c r="H192" i="1"/>
  <c r="H191" i="1"/>
  <c r="H190" i="1"/>
  <c r="H186" i="1"/>
  <c r="H187" i="1"/>
  <c r="H181" i="1"/>
  <c r="K150" i="1" l="1"/>
  <c r="D181" i="3"/>
  <c r="H181" i="3" s="1"/>
  <c r="K150" i="3"/>
  <c r="H282" i="1"/>
  <c r="H284" i="1" s="1"/>
  <c r="H282" i="3" l="1"/>
  <c r="H284" i="3" s="1"/>
</calcChain>
</file>

<file path=xl/sharedStrings.xml><?xml version="1.0" encoding="utf-8"?>
<sst xmlns="http://schemas.openxmlformats.org/spreadsheetml/2006/main" count="662" uniqueCount="211">
  <si>
    <t>REVISION DES PRIX</t>
  </si>
  <si>
    <t>ADAPTATION DU MARCHE AUX HAUSSES DE SALAIRES</t>
  </si>
  <si>
    <t>Firme :</t>
  </si>
  <si>
    <t>Chantier :</t>
  </si>
  <si>
    <t>Réf. Marché :</t>
  </si>
  <si>
    <t>Date offre :</t>
  </si>
  <si>
    <t>Corps de métier :</t>
  </si>
  <si>
    <t>A) STRUCTURE DES PRIX DE LA SOUMISSION (hors TVA)</t>
  </si>
  <si>
    <t>1. Eléments de calcul</t>
  </si>
  <si>
    <t>2. Décomposition des prix de la soumission</t>
  </si>
  <si>
    <t xml:space="preserve">(a) majoration pour </t>
  </si>
  <si>
    <t xml:space="preserve">(e) décompte suivant prix  </t>
  </si>
  <si>
    <t xml:space="preserve">      risque et bénéfice</t>
  </si>
  <si>
    <t>%</t>
  </si>
  <si>
    <t xml:space="preserve">      de la soumission (H.T.)</t>
  </si>
  <si>
    <t>=</t>
  </si>
  <si>
    <t>€</t>
  </si>
  <si>
    <t xml:space="preserve">(b) part de la </t>
  </si>
  <si>
    <t>(f) prix de revient</t>
  </si>
  <si>
    <t xml:space="preserve">      main d'oeuvre</t>
  </si>
  <si>
    <t xml:space="preserve">            1</t>
  </si>
  <si>
    <t xml:space="preserve">               1  </t>
  </si>
  <si>
    <t xml:space="preserve">   e  x    ------------    =    e  x   -----------</t>
  </si>
  <si>
    <t xml:space="preserve">(c) majoration pour </t>
  </si>
  <si>
    <t xml:space="preserve">                1 + a</t>
  </si>
  <si>
    <t xml:space="preserve">      frais généraux</t>
  </si>
  <si>
    <t>(g) valeur de la main d'oeuvre</t>
  </si>
  <si>
    <t>(d) charges proportionnelles</t>
  </si>
  <si>
    <t>% de (f)</t>
  </si>
  <si>
    <t xml:space="preserve">      aux salaires</t>
  </si>
  <si>
    <t>(h) valeur des salaires directs</t>
  </si>
  <si>
    <t>REMARQUE:</t>
  </si>
  <si>
    <t xml:space="preserve">   g  x    ------------    =    g  x   -----------</t>
  </si>
  <si>
    <t xml:space="preserve">                1 + c</t>
  </si>
  <si>
    <t xml:space="preserve">Les pourcentages indiqués sous  (a) et (b)  </t>
  </si>
  <si>
    <t xml:space="preserve">se rapportent aux prix de revient et ceux  </t>
  </si>
  <si>
    <t xml:space="preserve">(i) valeur globale  </t>
  </si>
  <si>
    <t>sous (c) et (d) aux salaires directs.</t>
  </si>
  <si>
    <t xml:space="preserve">      (salaires + charges proport.)</t>
  </si>
  <si>
    <t>= h + d = h +</t>
  </si>
  <si>
    <t>b</t>
  </si>
  <si>
    <t xml:space="preserve">3. Facteur de décomposition pour déterminer les salaires directs </t>
  </si>
  <si>
    <t>---------------------</t>
  </si>
  <si>
    <t>-------------------</t>
  </si>
  <si>
    <t xml:space="preserve">(1 + a) * (1 + c) </t>
  </si>
  <si>
    <t>B) DETERMINATION DE LA VALEUR A ADAPTER SUIVANT LES PERIODES D'EXECUTION</t>
  </si>
  <si>
    <t>période</t>
  </si>
  <si>
    <t>Valeur suivant</t>
  </si>
  <si>
    <t>Valeur des</t>
  </si>
  <si>
    <t>Charges propor-</t>
  </si>
  <si>
    <t>Valeur globale</t>
  </si>
  <si>
    <t>d'exécution</t>
  </si>
  <si>
    <t>prix de la</t>
  </si>
  <si>
    <t>salaires directs</t>
  </si>
  <si>
    <t>tionnelles en %</t>
  </si>
  <si>
    <t>( sal. + charges</t>
  </si>
  <si>
    <t>soumission</t>
  </si>
  <si>
    <t>selon facteurs de</t>
  </si>
  <si>
    <t>des salaires</t>
  </si>
  <si>
    <t>proportionnelles )</t>
  </si>
  <si>
    <t>du</t>
  </si>
  <si>
    <t>au</t>
  </si>
  <si>
    <t>n°</t>
  </si>
  <si>
    <t>décomposition</t>
  </si>
  <si>
    <t>directs</t>
  </si>
  <si>
    <t>(k)</t>
  </si>
  <si>
    <t>(m)</t>
  </si>
  <si>
    <t>(n)</t>
  </si>
  <si>
    <t>(p)</t>
  </si>
  <si>
    <t>Ac01</t>
  </si>
  <si>
    <t>Ac02</t>
  </si>
  <si>
    <t>Ac03</t>
  </si>
  <si>
    <t>Ac04</t>
  </si>
  <si>
    <t>Ac05</t>
  </si>
  <si>
    <t>Ac06</t>
  </si>
  <si>
    <t>Ac07</t>
  </si>
  <si>
    <t>Ac08</t>
  </si>
  <si>
    <t>Ac09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</si>
  <si>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</si>
  <si>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</si>
  <si>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</si>
  <si>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</si>
  <si>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</si>
  <si>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</si>
  <si>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</si>
  <si>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</si>
  <si>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</si>
  <si>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</si>
  <si>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</si>
  <si>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</si>
  <si>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</si>
  <si>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</si>
  <si>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</si>
  <si>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</si>
  <si>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</si>
  <si>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</si>
  <si>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</si>
  <si>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</si>
  <si>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</si>
  <si>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Sommes :</t>
  </si>
  <si>
    <t>C) HAUSSES INTERVENUES ET COEFFICIENT DE MAJORATION DE LA VALEUR A ADAPTER</t>
  </si>
  <si>
    <t>Date des hausses</t>
  </si>
  <si>
    <t xml:space="preserve">Origine des </t>
  </si>
  <si>
    <t>Hausses</t>
  </si>
  <si>
    <t>Coefficient de</t>
  </si>
  <si>
    <t>hausses</t>
  </si>
  <si>
    <t>individuelles</t>
  </si>
  <si>
    <t>cumulées</t>
  </si>
  <si>
    <t>majoration de la</t>
  </si>
  <si>
    <t>en %</t>
  </si>
  <si>
    <t>valeur à adapter</t>
  </si>
  <si>
    <t>(=1+s)</t>
  </si>
  <si>
    <t>(q)</t>
  </si>
  <si>
    <t>(r)</t>
  </si>
  <si>
    <t>(s)</t>
  </si>
  <si>
    <t>(t)</t>
  </si>
  <si>
    <t>Offre</t>
  </si>
  <si>
    <t>/</t>
  </si>
  <si>
    <t>D) CALCUL DE LA MAJORATION</t>
  </si>
  <si>
    <t>Période d'exécution</t>
  </si>
  <si>
    <t>Valeur à adapter</t>
  </si>
  <si>
    <t xml:space="preserve">Coefficient de </t>
  </si>
  <si>
    <t>Valeurs adaptées ( salaires</t>
  </si>
  <si>
    <t>(reprendre valeur p)</t>
  </si>
  <si>
    <t>majoration</t>
  </si>
  <si>
    <t>(salaires + charges proportionnelles)</t>
  </si>
  <si>
    <t xml:space="preserve">  (reprendre valeur t)</t>
  </si>
  <si>
    <t>w = u * v</t>
  </si>
  <si>
    <t>(u)</t>
  </si>
  <si>
    <t>(v)</t>
  </si>
  <si>
    <t>(w)</t>
  </si>
  <si>
    <t>Valeur totale adaptée</t>
  </si>
  <si>
    <t>A déduire: Valeur globale (i)</t>
  </si>
  <si>
    <t>Total majoration de prix (hors TVA)</t>
  </si>
  <si>
    <t>Date:</t>
  </si>
  <si>
    <t>Signature:</t>
  </si>
  <si>
    <t>(k x facteur de déc.)</t>
  </si>
  <si>
    <t>(m* (1+n) )</t>
  </si>
  <si>
    <t>Adaptation prix unitaires</t>
  </si>
  <si>
    <t>Adaptation régies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</si>
  <si>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</si>
  <si>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</si>
  <si>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</si>
  <si>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</si>
  <si>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</si>
  <si>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</si>
  <si>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</si>
  <si>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</si>
  <si>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</si>
  <si>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</si>
  <si>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</si>
  <si>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</si>
  <si>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</si>
  <si>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</si>
  <si>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</si>
  <si>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</si>
  <si>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</si>
  <si>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</si>
  <si>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</si>
  <si>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</si>
  <si>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* les conventions collectives ne sont pas prises en considération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</si>
  <si>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</si>
  <si>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</si>
  <si>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</si>
  <si>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</si>
  <si>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</si>
  <si>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</si>
  <si>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</si>
  <si>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</si>
  <si>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</si>
  <si>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</si>
  <si>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</si>
  <si>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</si>
  <si>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</si>
  <si>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</si>
  <si>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</si>
  <si>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</si>
  <si>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</si>
  <si>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</si>
  <si>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</si>
  <si>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</si>
  <si>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</si>
  <si>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</si>
  <si>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</si>
  <si>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</si>
  <si>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</si>
  <si>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</si>
  <si>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</si>
  <si>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</si>
  <si>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</si>
  <si>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</si>
  <si>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</si>
  <si>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</si>
  <si>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</si>
  <si>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</si>
  <si>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</si>
  <si>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</si>
  <si>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</si>
  <si>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</si>
  <si>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</si>
  <si>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</si>
  <si>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Ac91</t>
  </si>
  <si>
    <t>Ac92</t>
  </si>
  <si>
    <t>Ac93</t>
  </si>
  <si>
    <t>Ac94</t>
  </si>
  <si>
    <t>Ac95</t>
  </si>
  <si>
    <t>Ac96</t>
  </si>
  <si>
    <t>Ac97</t>
  </si>
  <si>
    <t>Ac98</t>
  </si>
  <si>
    <t>Ac99</t>
  </si>
  <si>
    <t>Ac100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</si>
</sst>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€&quot;;[Red]\-#,##0.00\ &quot;€&quot;"/>
    <numFmt numFmtId="165" formatCode="dd/mm/yy;@"/>
    <numFmt numFmtId="166" formatCode="#,##0.00_ ;[Red]\-#,##0.00\ "/>
    <numFmt numFmtId="167" formatCode="0.00000000"/>
    <numFmt numFmtId="168" formatCode="0.0000"/>
    <numFmt numFmtId="169" formatCode="0.000000"/>
    <numFmt numFmtId="170" formatCode="#,##0.00000000_ ;[Red]\-#,##0.00000000\ "/>
  </numFmts>
  <fonts count="17" x14ac:knownFonts="1"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1"/>
      <name val="Arial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2" fillId="0" borderId="11" xfId="0" applyFont="1" applyBorder="1"/>
    <xf numFmtId="0" fontId="8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0" xfId="0" applyFont="1"/>
    <xf numFmtId="0" fontId="2" fillId="0" borderId="15" xfId="0" applyFont="1" applyBorder="1"/>
    <xf numFmtId="0" fontId="2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14" xfId="0" quotePrefix="1" applyFont="1" applyBorder="1"/>
    <xf numFmtId="0" fontId="2" fillId="0" borderId="0" xfId="0" quotePrefix="1" applyFont="1"/>
    <xf numFmtId="0" fontId="10" fillId="0" borderId="14" xfId="0" applyFont="1" applyBorder="1"/>
    <xf numFmtId="0" fontId="10" fillId="0" borderId="0" xfId="0" applyFont="1"/>
    <xf numFmtId="0" fontId="11" fillId="0" borderId="14" xfId="0" applyFont="1" applyBorder="1"/>
    <xf numFmtId="0" fontId="12" fillId="0" borderId="14" xfId="0" applyFont="1" applyBorder="1"/>
    <xf numFmtId="0" fontId="12" fillId="0" borderId="0" xfId="0" applyFont="1"/>
    <xf numFmtId="0" fontId="2" fillId="0" borderId="14" xfId="0" quotePrefix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1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quotePrefix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20" xfId="0" applyFont="1" applyBorder="1"/>
    <xf numFmtId="166" fontId="14" fillId="0" borderId="2" xfId="0" applyNumberFormat="1" applyFont="1" applyBorder="1"/>
    <xf numFmtId="166" fontId="2" fillId="0" borderId="2" xfId="0" applyNumberFormat="1" applyFont="1" applyBorder="1"/>
    <xf numFmtId="166" fontId="2" fillId="0" borderId="20" xfId="0" applyNumberFormat="1" applyFont="1" applyBorder="1"/>
    <xf numFmtId="0" fontId="2" fillId="0" borderId="21" xfId="0" applyFont="1" applyBorder="1"/>
    <xf numFmtId="166" fontId="14" fillId="0" borderId="4" xfId="0" applyNumberFormat="1" applyFont="1" applyBorder="1"/>
    <xf numFmtId="166" fontId="2" fillId="0" borderId="4" xfId="0" applyNumberFormat="1" applyFont="1" applyBorder="1"/>
    <xf numFmtId="166" fontId="2" fillId="0" borderId="21" xfId="0" applyNumberFormat="1" applyFont="1" applyBorder="1"/>
    <xf numFmtId="166" fontId="14" fillId="0" borderId="4" xfId="0" applyNumberFormat="1" applyFont="1" applyBorder="1" applyAlignment="1">
      <alignment horizontal="centerContinuous"/>
    </xf>
    <xf numFmtId="0" fontId="2" fillId="0" borderId="22" xfId="0" applyFont="1" applyBorder="1"/>
    <xf numFmtId="166" fontId="14" fillId="0" borderId="6" xfId="0" applyNumberFormat="1" applyFont="1" applyBorder="1" applyAlignment="1">
      <alignment horizontal="centerContinuous"/>
    </xf>
    <xf numFmtId="166" fontId="2" fillId="0" borderId="6" xfId="0" applyNumberFormat="1" applyFont="1" applyBorder="1"/>
    <xf numFmtId="166" fontId="2" fillId="0" borderId="22" xfId="0" applyNumberFormat="1" applyFont="1" applyBorder="1"/>
    <xf numFmtId="0" fontId="2" fillId="0" borderId="18" xfId="0" applyFont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2" fillId="0" borderId="17" xfId="0" applyNumberFormat="1" applyFont="1" applyBorder="1" applyAlignment="1">
      <alignment vertical="center"/>
    </xf>
    <xf numFmtId="166" fontId="2" fillId="0" borderId="18" xfId="0" applyNumberFormat="1" applyFont="1" applyBorder="1" applyAlignment="1">
      <alignment vertical="center"/>
    </xf>
    <xf numFmtId="0" fontId="11" fillId="0" borderId="12" xfId="0" applyFont="1" applyBorder="1"/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1" fillId="0" borderId="17" xfId="0" applyFont="1" applyBorder="1" applyAlignment="1">
      <alignment horizontal="center"/>
    </xf>
    <xf numFmtId="0" fontId="11" fillId="0" borderId="17" xfId="0" quotePrefix="1" applyFont="1" applyBorder="1" applyAlignment="1">
      <alignment horizontal="center"/>
    </xf>
    <xf numFmtId="0" fontId="11" fillId="0" borderId="19" xfId="0" applyFont="1" applyBorder="1"/>
    <xf numFmtId="2" fontId="11" fillId="0" borderId="17" xfId="0" quotePrefix="1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/>
    <xf numFmtId="0" fontId="2" fillId="0" borderId="4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15" fillId="0" borderId="18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168" fontId="2" fillId="0" borderId="10" xfId="0" applyNumberFormat="1" applyFont="1" applyBorder="1" applyAlignment="1">
      <alignment horizontal="center"/>
    </xf>
    <xf numFmtId="169" fontId="11" fillId="0" borderId="0" xfId="0" applyNumberFormat="1" applyFont="1"/>
    <xf numFmtId="0" fontId="9" fillId="2" borderId="1" xfId="0" applyFont="1" applyFill="1" applyBorder="1" applyProtection="1">
      <protection locked="0"/>
    </xf>
    <xf numFmtId="166" fontId="2" fillId="2" borderId="24" xfId="0" applyNumberFormat="1" applyFont="1" applyFill="1" applyBorder="1" applyProtection="1">
      <protection locked="0"/>
    </xf>
    <xf numFmtId="166" fontId="2" fillId="2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12" fillId="0" borderId="16" xfId="0" applyFont="1" applyBorder="1"/>
    <xf numFmtId="0" fontId="9" fillId="0" borderId="1" xfId="0" applyFont="1" applyBorder="1"/>
    <xf numFmtId="0" fontId="12" fillId="0" borderId="14" xfId="0" applyFont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5" fillId="0" borderId="10" xfId="0" applyFont="1" applyBorder="1"/>
    <xf numFmtId="0" fontId="5" fillId="0" borderId="10" xfId="0" applyFont="1" applyBorder="1"/>
    <xf numFmtId="0" fontId="2" fillId="0" borderId="22" xfId="0" applyFont="1" applyBorder="1" applyAlignment="1">
      <alignment horizontal="centerContinuous"/>
    </xf>
    <xf numFmtId="166" fontId="2" fillId="0" borderId="22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167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2" fontId="2" fillId="0" borderId="9" xfId="0" applyNumberFormat="1" applyFont="1" applyBorder="1" applyAlignment="1">
      <alignment horizontal="center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centerContinuous"/>
    </xf>
    <xf numFmtId="166" fontId="2" fillId="0" borderId="26" xfId="0" applyNumberFormat="1" applyFont="1" applyBorder="1"/>
    <xf numFmtId="166" fontId="14" fillId="0" borderId="28" xfId="0" applyNumberFormat="1" applyFont="1" applyBorder="1" applyAlignment="1">
      <alignment horizontal="centerContinuous"/>
    </xf>
    <xf numFmtId="166" fontId="2" fillId="0" borderId="28" xfId="0" applyNumberFormat="1" applyFont="1" applyBorder="1"/>
    <xf numFmtId="166" fontId="2" fillId="0" borderId="30" xfId="0" applyNumberFormat="1" applyFont="1" applyBorder="1"/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167" fontId="2" fillId="0" borderId="2" xfId="0" applyNumberFormat="1" applyFont="1" applyBorder="1" applyAlignment="1" applyProtection="1">
      <alignment horizontal="center"/>
      <protection hidden="1"/>
    </xf>
    <xf numFmtId="0" fontId="2" fillId="0" borderId="23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2" fontId="2" fillId="0" borderId="21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Continuous"/>
      <protection hidden="1"/>
    </xf>
    <xf numFmtId="170" fontId="2" fillId="0" borderId="2" xfId="0" applyNumberFormat="1" applyFont="1" applyBorder="1" applyProtection="1">
      <protection hidden="1"/>
    </xf>
    <xf numFmtId="170" fontId="2" fillId="0" borderId="3" xfId="0" applyNumberFormat="1" applyFont="1" applyBorder="1" applyProtection="1"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170" fontId="2" fillId="0" borderId="4" xfId="0" applyNumberFormat="1" applyFont="1" applyBorder="1" applyProtection="1">
      <protection hidden="1"/>
    </xf>
    <xf numFmtId="170" fontId="2" fillId="0" borderId="5" xfId="0" applyNumberFormat="1" applyFont="1" applyBorder="1" applyProtection="1">
      <protection hidden="1"/>
    </xf>
    <xf numFmtId="170" fontId="2" fillId="0" borderId="29" xfId="0" applyNumberFormat="1" applyFont="1" applyBorder="1" applyProtection="1">
      <protection hidden="1"/>
    </xf>
    <xf numFmtId="170" fontId="2" fillId="0" borderId="28" xfId="0" applyNumberFormat="1" applyFont="1" applyBorder="1" applyProtection="1"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5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Protection="1">
      <protection hidden="1"/>
    </xf>
    <xf numFmtId="4" fontId="2" fillId="0" borderId="0" xfId="0" applyNumberFormat="1" applyFont="1" applyProtection="1">
      <protection hidden="1"/>
    </xf>
    <xf numFmtId="166" fontId="0" fillId="0" borderId="0" xfId="0" applyNumberFormat="1"/>
    <xf numFmtId="0" fontId="2" fillId="3" borderId="21" xfId="0" applyFont="1" applyFill="1" applyBorder="1"/>
    <xf numFmtId="166" fontId="14" fillId="3" borderId="28" xfId="0" applyNumberFormat="1" applyFont="1" applyFill="1" applyBorder="1" applyAlignment="1">
      <alignment horizontal="centerContinuous"/>
    </xf>
    <xf numFmtId="166" fontId="2" fillId="3" borderId="21" xfId="0" applyNumberFormat="1" applyFont="1" applyFill="1" applyBorder="1" applyAlignment="1" applyProtection="1">
      <alignment horizontal="right"/>
      <protection hidden="1"/>
    </xf>
    <xf numFmtId="166" fontId="2" fillId="3" borderId="28" xfId="0" applyNumberFormat="1" applyFont="1" applyFill="1" applyBorder="1"/>
    <xf numFmtId="166" fontId="2" fillId="3" borderId="30" xfId="0" applyNumberFormat="1" applyFont="1" applyFill="1" applyBorder="1"/>
    <xf numFmtId="0" fontId="0" fillId="3" borderId="0" xfId="0" applyFill="1"/>
    <xf numFmtId="2" fontId="0" fillId="3" borderId="0" xfId="0" applyNumberFormat="1" applyFill="1"/>
    <xf numFmtId="166" fontId="0" fillId="3" borderId="0" xfId="0" applyNumberFormat="1" applyFill="1"/>
    <xf numFmtId="166" fontId="2" fillId="0" borderId="5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Alignment="1" applyProtection="1">
      <alignment horizontal="right"/>
      <protection hidden="1"/>
    </xf>
    <xf numFmtId="164" fontId="2" fillId="0" borderId="5" xfId="0" applyNumberFormat="1" applyFont="1" applyBorder="1" applyAlignment="1" applyProtection="1">
      <alignment horizontal="right"/>
      <protection hidden="1"/>
    </xf>
    <xf numFmtId="164" fontId="2" fillId="0" borderId="21" xfId="0" applyNumberFormat="1" applyFont="1" applyBorder="1" applyAlignment="1" applyProtection="1">
      <alignment horizontal="right"/>
      <protection hidden="1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right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4" fontId="2" fillId="0" borderId="0" xfId="0" applyNumberFormat="1" applyFont="1" applyAlignment="1">
      <alignment horizontal="left"/>
    </xf>
    <xf numFmtId="166" fontId="2" fillId="0" borderId="3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164" fontId="2" fillId="0" borderId="20" xfId="0" applyNumberFormat="1" applyFont="1" applyBorder="1" applyAlignment="1" applyProtection="1">
      <alignment horizontal="right"/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167" fontId="2" fillId="0" borderId="5" xfId="0" applyNumberFormat="1" applyFont="1" applyBorder="1" applyAlignment="1" applyProtection="1">
      <alignment horizontal="center"/>
      <protection hidden="1"/>
    </xf>
    <xf numFmtId="167" fontId="2" fillId="0" borderId="21" xfId="0" applyNumberFormat="1" applyFont="1" applyBorder="1" applyAlignment="1" applyProtection="1">
      <alignment horizontal="center"/>
      <protection hidden="1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21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right"/>
      <protection hidden="1"/>
    </xf>
    <xf numFmtId="166" fontId="2" fillId="3" borderId="21" xfId="0" applyNumberFormat="1" applyFont="1" applyFill="1" applyBorder="1" applyAlignment="1" applyProtection="1">
      <alignment horizontal="right"/>
      <protection hidden="1"/>
    </xf>
    <xf numFmtId="14" fontId="2" fillId="2" borderId="0" xfId="0" applyNumberFormat="1" applyFont="1" applyFill="1" applyAlignment="1" applyProtection="1">
      <alignment horizontal="left" inden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5" fontId="11" fillId="0" borderId="18" xfId="0" applyNumberFormat="1" applyFont="1" applyBorder="1" applyAlignment="1">
      <alignment horizontal="center"/>
    </xf>
    <xf numFmtId="165" fontId="11" fillId="0" borderId="19" xfId="0" applyNumberFormat="1" applyFont="1" applyBorder="1" applyAlignment="1">
      <alignment horizontal="center"/>
    </xf>
    <xf numFmtId="167" fontId="11" fillId="0" borderId="17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165" fontId="2" fillId="2" borderId="3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hidden="1"/>
    </xf>
    <xf numFmtId="167" fontId="2" fillId="0" borderId="3" xfId="0" applyNumberFormat="1" applyFont="1" applyBorder="1" applyAlignment="1" applyProtection="1">
      <alignment horizontal="center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2" fillId="0" borderId="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6" fontId="2" fillId="0" borderId="22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3" fontId="2" fillId="2" borderId="0" xfId="0" applyNumberFormat="1" applyFont="1" applyFill="1" applyAlignment="1" applyProtection="1">
      <alignment horizontal="left" indent="1"/>
      <protection locked="0"/>
    </xf>
    <xf numFmtId="166" fontId="2" fillId="0" borderId="1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15" fillId="0" borderId="9" xfId="0" applyNumberFormat="1" applyFont="1" applyBorder="1" applyAlignment="1" applyProtection="1">
      <alignment horizontal="right"/>
      <protection hidden="1"/>
    </xf>
    <xf numFmtId="164" fontId="15" fillId="0" borderId="10" xfId="0" applyNumberFormat="1" applyFont="1" applyBorder="1" applyAlignment="1" applyProtection="1">
      <alignment horizontal="right"/>
      <protection hidden="1"/>
    </xf>
    <xf numFmtId="164" fontId="15" fillId="0" borderId="16" xfId="0" applyNumberFormat="1" applyFont="1" applyBorder="1" applyAlignment="1" applyProtection="1">
      <alignment horizontal="right"/>
      <protection hidden="1"/>
    </xf>
    <xf numFmtId="164" fontId="15" fillId="0" borderId="17" xfId="0" applyNumberFormat="1" applyFont="1" applyBorder="1" applyAlignment="1" applyProtection="1">
      <alignment horizontal="right"/>
      <protection hidden="1"/>
    </xf>
    <xf numFmtId="164" fontId="15" fillId="0" borderId="18" xfId="0" applyNumberFormat="1" applyFont="1" applyBorder="1" applyAlignment="1" applyProtection="1">
      <alignment horizontal="right"/>
      <protection hidden="1"/>
    </xf>
    <xf numFmtId="164" fontId="15" fillId="0" borderId="19" xfId="0" applyNumberFormat="1" applyFont="1" applyBorder="1" applyAlignment="1" applyProtection="1">
      <alignment horizontal="right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21" xfId="0" applyNumberFormat="1" applyFont="1" applyBorder="1" applyAlignment="1" applyProtection="1">
      <alignment horizontal="center"/>
      <protection hidden="1"/>
    </xf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right"/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6"/>
  <sheetViews>
    <sheetView tabSelected="1" zoomScaleNormal="100" zoomScaleSheetLayoutView="115" workbookViewId="0">
      <selection activeCell="C5" sqref="C5:K5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229"/>
      <c r="D5" s="229"/>
      <c r="E5" s="229"/>
      <c r="F5" s="229"/>
      <c r="G5" s="229"/>
      <c r="H5" s="229"/>
      <c r="I5" s="229"/>
      <c r="J5" s="229"/>
      <c r="K5" s="229"/>
    </row>
    <row r="6" spans="1:12" ht="14.25" x14ac:dyDescent="0.2">
      <c r="A6" s="7"/>
      <c r="B6" s="6" t="s">
        <v>3</v>
      </c>
      <c r="C6" s="229"/>
      <c r="D6" s="229"/>
      <c r="E6" s="229"/>
      <c r="F6" s="229"/>
      <c r="G6" s="229"/>
      <c r="H6" s="229"/>
      <c r="I6" s="229"/>
      <c r="J6" s="229"/>
      <c r="K6" s="229"/>
    </row>
    <row r="7" spans="1:12" x14ac:dyDescent="0.2">
      <c r="B7" s="6" t="s">
        <v>4</v>
      </c>
      <c r="C7" s="230"/>
      <c r="D7" s="229"/>
      <c r="E7" s="229"/>
      <c r="F7" s="229"/>
      <c r="G7" s="229"/>
      <c r="H7" s="229"/>
      <c r="I7" s="229"/>
      <c r="J7" s="229"/>
      <c r="K7" s="229"/>
    </row>
    <row r="8" spans="1:12" x14ac:dyDescent="0.2">
      <c r="B8" s="6" t="s">
        <v>5</v>
      </c>
      <c r="C8" s="190"/>
      <c r="D8" s="190"/>
      <c r="E8" s="190"/>
      <c r="F8" s="190"/>
      <c r="G8" s="190"/>
      <c r="H8" s="190"/>
      <c r="I8" s="190"/>
      <c r="J8" s="190"/>
      <c r="K8" s="190"/>
    </row>
    <row r="9" spans="1:12" ht="14.25" x14ac:dyDescent="0.2">
      <c r="A9" s="7"/>
      <c r="B9" s="6" t="s">
        <v>6</v>
      </c>
      <c r="C9" s="229"/>
      <c r="D9" s="229"/>
      <c r="E9" s="229"/>
      <c r="F9" s="229"/>
      <c r="G9" s="229"/>
      <c r="H9" s="229"/>
      <c r="I9" s="229"/>
      <c r="J9" s="229"/>
      <c r="K9" s="229"/>
    </row>
    <row r="10" spans="1:12" ht="14.25" x14ac:dyDescent="0.2">
      <c r="A10" s="7"/>
      <c r="B10" s="6"/>
      <c r="C10" s="8"/>
      <c r="D10" s="8"/>
      <c r="E10" s="8"/>
      <c r="F10" s="8"/>
      <c r="G10" s="8"/>
      <c r="H10" s="8"/>
      <c r="I10" s="8"/>
      <c r="J10" s="8"/>
      <c r="K10" s="8"/>
    </row>
    <row r="11" spans="1:12" ht="14.25" x14ac:dyDescent="0.2">
      <c r="A11" s="7"/>
      <c r="B11" s="6"/>
      <c r="C11" s="8"/>
      <c r="D11" s="8"/>
      <c r="E11" s="8"/>
      <c r="F11" s="8"/>
      <c r="G11" s="8"/>
      <c r="H11" s="8"/>
      <c r="I11" s="8"/>
      <c r="J11" s="8"/>
      <c r="K11" s="8"/>
    </row>
    <row r="12" spans="1:12" ht="15" thickBot="1" x14ac:dyDescent="0.25">
      <c r="A12" s="7"/>
      <c r="B12" s="6"/>
      <c r="C12" s="8"/>
      <c r="D12" s="8"/>
      <c r="E12" s="8"/>
      <c r="F12" s="8"/>
      <c r="G12" s="8"/>
      <c r="H12" s="8"/>
    </row>
    <row r="13" spans="1:12" ht="18" customHeight="1" thickBot="1" x14ac:dyDescent="0.25">
      <c r="A13" s="191" t="s">
        <v>138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3"/>
    </row>
    <row r="14" spans="1:12" ht="13.5" thickBot="1" x14ac:dyDescent="0.25">
      <c r="B14" s="9"/>
      <c r="C14" s="10"/>
      <c r="D14" s="9"/>
      <c r="E14" s="9"/>
      <c r="F14" s="9"/>
      <c r="G14" s="9"/>
      <c r="H14" s="9"/>
      <c r="I14" s="9"/>
      <c r="J14" s="9"/>
    </row>
    <row r="15" spans="1:12" ht="13.5" thickBot="1" x14ac:dyDescent="0.25">
      <c r="A15" s="194" t="s">
        <v>7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</row>
    <row r="16" spans="1:12" x14ac:dyDescent="0.2">
      <c r="A16" s="11" t="s">
        <v>8</v>
      </c>
      <c r="B16" s="12"/>
      <c r="C16" s="13"/>
      <c r="D16" s="13"/>
      <c r="E16" s="14"/>
      <c r="F16" s="11" t="s">
        <v>9</v>
      </c>
      <c r="G16" s="13"/>
      <c r="H16" s="13"/>
      <c r="I16" s="13"/>
      <c r="J16" s="13"/>
      <c r="K16" s="13"/>
      <c r="L16" s="14"/>
    </row>
    <row r="17" spans="1:12" x14ac:dyDescent="0.2">
      <c r="A17" s="15"/>
      <c r="B17" s="16"/>
      <c r="E17" s="17"/>
      <c r="F17" s="15"/>
      <c r="L17" s="17"/>
    </row>
    <row r="18" spans="1:12" x14ac:dyDescent="0.2">
      <c r="A18" s="15" t="s">
        <v>10</v>
      </c>
      <c r="B18" s="16"/>
      <c r="E18" s="17"/>
      <c r="F18" s="15" t="s">
        <v>11</v>
      </c>
      <c r="J18" s="8"/>
      <c r="L18" s="17"/>
    </row>
    <row r="19" spans="1:12" x14ac:dyDescent="0.2">
      <c r="A19" s="15" t="s">
        <v>12</v>
      </c>
      <c r="B19" s="16"/>
      <c r="D19" s="92">
        <v>10</v>
      </c>
      <c r="E19" s="17" t="s">
        <v>13</v>
      </c>
      <c r="F19" s="15" t="s">
        <v>14</v>
      </c>
      <c r="J19" s="18" t="s">
        <v>15</v>
      </c>
      <c r="K19" s="146">
        <f>SUM(HT_factures)</f>
        <v>0</v>
      </c>
      <c r="L19" s="17" t="s">
        <v>16</v>
      </c>
    </row>
    <row r="20" spans="1:12" x14ac:dyDescent="0.2">
      <c r="A20" s="15"/>
      <c r="B20" s="16"/>
      <c r="E20" s="17"/>
      <c r="F20" s="15"/>
      <c r="J20" s="8"/>
      <c r="K20" s="147"/>
      <c r="L20" s="17"/>
    </row>
    <row r="21" spans="1:12" x14ac:dyDescent="0.2">
      <c r="A21" s="15" t="s">
        <v>17</v>
      </c>
      <c r="B21" s="16"/>
      <c r="E21" s="17"/>
      <c r="F21" s="15" t="s">
        <v>18</v>
      </c>
      <c r="J21" s="8"/>
      <c r="K21" s="147"/>
      <c r="L21" s="17"/>
    </row>
    <row r="22" spans="1:12" x14ac:dyDescent="0.2">
      <c r="A22" s="15" t="s">
        <v>19</v>
      </c>
      <c r="B22" s="16"/>
      <c r="D22" s="92"/>
      <c r="E22" s="17" t="s">
        <v>13</v>
      </c>
      <c r="F22" s="19" t="s">
        <v>20</v>
      </c>
      <c r="G22" s="8"/>
      <c r="H22" s="20" t="s">
        <v>21</v>
      </c>
      <c r="J22" s="8"/>
      <c r="K22" s="147"/>
      <c r="L22" s="17"/>
    </row>
    <row r="23" spans="1:12" x14ac:dyDescent="0.2">
      <c r="A23" s="15"/>
      <c r="B23" s="16"/>
      <c r="E23" s="17"/>
      <c r="F23" s="21" t="s">
        <v>22</v>
      </c>
      <c r="G23" s="22"/>
      <c r="J23" s="18" t="s">
        <v>15</v>
      </c>
      <c r="K23" s="147">
        <f>$K$19/$H$24</f>
        <v>0</v>
      </c>
      <c r="L23" s="17" t="s">
        <v>16</v>
      </c>
    </row>
    <row r="24" spans="1:12" x14ac:dyDescent="0.2">
      <c r="A24" s="15" t="s">
        <v>23</v>
      </c>
      <c r="B24" s="16"/>
      <c r="E24" s="17"/>
      <c r="F24" s="21" t="s">
        <v>24</v>
      </c>
      <c r="G24" s="22"/>
      <c r="H24" s="6">
        <f>1+(D19/100)</f>
        <v>1.1000000000000001</v>
      </c>
      <c r="J24" s="8"/>
      <c r="K24" s="147"/>
      <c r="L24" s="17"/>
    </row>
    <row r="25" spans="1:12" x14ac:dyDescent="0.2">
      <c r="A25" s="15" t="s">
        <v>25</v>
      </c>
      <c r="B25" s="16"/>
      <c r="D25" s="92"/>
      <c r="E25" s="17" t="s">
        <v>13</v>
      </c>
      <c r="F25" s="15"/>
      <c r="J25" s="8"/>
      <c r="K25" s="147"/>
      <c r="L25" s="17"/>
    </row>
    <row r="26" spans="1:12" x14ac:dyDescent="0.2">
      <c r="A26" s="15"/>
      <c r="B26" s="16"/>
      <c r="E26" s="17"/>
      <c r="F26" s="23" t="s">
        <v>26</v>
      </c>
      <c r="G26" s="24"/>
      <c r="J26" s="8"/>
      <c r="K26" s="147"/>
      <c r="L26" s="17"/>
    </row>
    <row r="27" spans="1:12" x14ac:dyDescent="0.2">
      <c r="A27" s="15" t="s">
        <v>27</v>
      </c>
      <c r="B27" s="16"/>
      <c r="E27" s="17"/>
      <c r="F27" s="15">
        <f>D22</f>
        <v>0</v>
      </c>
      <c r="H27" s="5" t="s">
        <v>28</v>
      </c>
      <c r="J27" s="18" t="s">
        <v>15</v>
      </c>
      <c r="K27" s="147">
        <f>$K$23*($F$27/100)</f>
        <v>0</v>
      </c>
      <c r="L27" s="17" t="s">
        <v>16</v>
      </c>
    </row>
    <row r="28" spans="1:12" x14ac:dyDescent="0.2">
      <c r="A28" s="15" t="s">
        <v>29</v>
      </c>
      <c r="B28" s="16"/>
      <c r="D28" s="92"/>
      <c r="E28" s="17" t="s">
        <v>13</v>
      </c>
      <c r="F28" s="15"/>
      <c r="J28" s="8"/>
      <c r="K28" s="147"/>
      <c r="L28" s="17"/>
    </row>
    <row r="29" spans="1:12" x14ac:dyDescent="0.2">
      <c r="A29" s="15"/>
      <c r="B29" s="16"/>
      <c r="E29" s="17"/>
      <c r="F29" s="15" t="s">
        <v>30</v>
      </c>
      <c r="J29" s="8"/>
      <c r="K29" s="147"/>
      <c r="L29" s="17"/>
    </row>
    <row r="30" spans="1:12" x14ac:dyDescent="0.2">
      <c r="A30" s="15"/>
      <c r="B30" s="16"/>
      <c r="E30" s="17"/>
      <c r="F30" s="19" t="s">
        <v>20</v>
      </c>
      <c r="G30" s="8"/>
      <c r="H30" s="8" t="s">
        <v>21</v>
      </c>
      <c r="J30" s="8"/>
      <c r="K30" s="147"/>
      <c r="L30" s="17"/>
    </row>
    <row r="31" spans="1:12" x14ac:dyDescent="0.2">
      <c r="A31" s="25" t="s">
        <v>31</v>
      </c>
      <c r="B31" s="16"/>
      <c r="E31" s="17"/>
      <c r="F31" s="21" t="s">
        <v>32</v>
      </c>
      <c r="G31" s="22"/>
      <c r="J31" s="18" t="s">
        <v>15</v>
      </c>
      <c r="K31" s="147">
        <f>$K$27/$H$32</f>
        <v>0</v>
      </c>
      <c r="L31" s="17" t="s">
        <v>16</v>
      </c>
    </row>
    <row r="32" spans="1:12" x14ac:dyDescent="0.2">
      <c r="A32" s="15"/>
      <c r="B32" s="16"/>
      <c r="E32" s="17"/>
      <c r="F32" s="21" t="s">
        <v>33</v>
      </c>
      <c r="G32" s="22"/>
      <c r="H32" s="6">
        <f>1+(D25/100)</f>
        <v>1</v>
      </c>
      <c r="J32" s="8"/>
      <c r="K32" s="147"/>
      <c r="L32" s="17"/>
    </row>
    <row r="33" spans="1:12" x14ac:dyDescent="0.2">
      <c r="A33" s="26" t="s">
        <v>34</v>
      </c>
      <c r="B33" s="16"/>
      <c r="E33" s="17"/>
      <c r="F33" s="15"/>
      <c r="J33" s="8"/>
      <c r="K33" s="147"/>
      <c r="L33" s="17"/>
    </row>
    <row r="34" spans="1:12" x14ac:dyDescent="0.2">
      <c r="A34" s="26" t="s">
        <v>35</v>
      </c>
      <c r="B34" s="16"/>
      <c r="E34" s="17"/>
      <c r="F34" s="15" t="s">
        <v>36</v>
      </c>
      <c r="J34" s="8"/>
      <c r="K34" s="147"/>
      <c r="L34" s="17"/>
    </row>
    <row r="35" spans="1:12" x14ac:dyDescent="0.2">
      <c r="A35" s="27" t="s">
        <v>37</v>
      </c>
      <c r="E35" s="17"/>
      <c r="F35" s="15" t="s">
        <v>38</v>
      </c>
      <c r="J35" s="8"/>
      <c r="K35" s="147"/>
      <c r="L35" s="17"/>
    </row>
    <row r="36" spans="1:12" x14ac:dyDescent="0.2">
      <c r="A36" s="15"/>
      <c r="E36" s="17"/>
      <c r="F36" s="28" t="s">
        <v>39</v>
      </c>
      <c r="G36" s="20"/>
      <c r="H36" s="5">
        <f>D28</f>
        <v>0</v>
      </c>
      <c r="I36" s="5" t="s">
        <v>13</v>
      </c>
      <c r="J36" s="8" t="s">
        <v>15</v>
      </c>
      <c r="K36" s="147">
        <f>$K$31*(1+($H$36/100))</f>
        <v>0</v>
      </c>
      <c r="L36" s="17" t="s">
        <v>16</v>
      </c>
    </row>
    <row r="37" spans="1:12" ht="13.5" thickBot="1" x14ac:dyDescent="0.25">
      <c r="A37" s="15"/>
      <c r="E37" s="17"/>
      <c r="F37" s="15"/>
      <c r="L37" s="17"/>
    </row>
    <row r="38" spans="1:12" x14ac:dyDescent="0.2">
      <c r="A38" s="204" t="s">
        <v>41</v>
      </c>
      <c r="B38" s="205"/>
      <c r="C38" s="205"/>
      <c r="D38" s="205"/>
      <c r="E38" s="13"/>
      <c r="F38" s="29" t="s">
        <v>40</v>
      </c>
      <c r="G38" s="29"/>
      <c r="H38" s="29">
        <f>D22/100</f>
        <v>0</v>
      </c>
      <c r="I38" s="13"/>
      <c r="J38" s="13"/>
      <c r="K38" s="13"/>
      <c r="L38" s="14"/>
    </row>
    <row r="39" spans="1:12" x14ac:dyDescent="0.2">
      <c r="A39" s="206"/>
      <c r="B39" s="207"/>
      <c r="C39" s="207"/>
      <c r="D39" s="207"/>
      <c r="F39" s="22" t="s">
        <v>42</v>
      </c>
      <c r="G39" s="22" t="s">
        <v>15</v>
      </c>
      <c r="H39" s="22" t="s">
        <v>43</v>
      </c>
      <c r="J39" s="5" t="s">
        <v>15</v>
      </c>
      <c r="K39" s="91">
        <f>ROUND(H38/H40,6)</f>
        <v>0</v>
      </c>
      <c r="L39" s="17"/>
    </row>
    <row r="40" spans="1:12" ht="13.5" thickBot="1" x14ac:dyDescent="0.25">
      <c r="A40" s="208"/>
      <c r="B40" s="209"/>
      <c r="C40" s="209"/>
      <c r="D40" s="209"/>
      <c r="E40" s="31"/>
      <c r="F40" s="32" t="s">
        <v>44</v>
      </c>
      <c r="G40" s="32"/>
      <c r="H40" s="90">
        <f>(1+(D19/100))*(1+(D25/100))</f>
        <v>1.1000000000000001</v>
      </c>
      <c r="I40" s="31"/>
      <c r="J40" s="31"/>
      <c r="K40" s="31"/>
      <c r="L40" s="33"/>
    </row>
    <row r="41" spans="1:12" ht="13.5" thickBot="1" x14ac:dyDescent="0.25">
      <c r="F41" s="8"/>
      <c r="G41" s="8"/>
      <c r="H41" s="34"/>
    </row>
    <row r="42" spans="1:12" ht="13.5" thickBot="1" x14ac:dyDescent="0.25">
      <c r="A42" s="194" t="s">
        <v>45</v>
      </c>
      <c r="B42" s="195"/>
      <c r="C42" s="195"/>
      <c r="D42" s="197"/>
      <c r="E42" s="197"/>
      <c r="F42" s="197"/>
      <c r="G42" s="197"/>
      <c r="H42" s="197"/>
      <c r="I42" s="197"/>
      <c r="J42" s="197"/>
      <c r="K42" s="197"/>
      <c r="L42" s="198"/>
    </row>
    <row r="43" spans="1:12" x14ac:dyDescent="0.2">
      <c r="A43" s="199" t="s">
        <v>46</v>
      </c>
      <c r="B43" s="200"/>
      <c r="C43" s="14"/>
      <c r="D43" s="35" t="s">
        <v>47</v>
      </c>
      <c r="E43" s="200" t="s">
        <v>48</v>
      </c>
      <c r="F43" s="201"/>
      <c r="G43" s="199" t="s">
        <v>49</v>
      </c>
      <c r="H43" s="200"/>
      <c r="I43" s="200"/>
      <c r="J43" s="201"/>
      <c r="K43" s="199" t="s">
        <v>50</v>
      </c>
      <c r="L43" s="201"/>
    </row>
    <row r="44" spans="1:12" x14ac:dyDescent="0.2">
      <c r="A44" s="183" t="s">
        <v>51</v>
      </c>
      <c r="B44" s="184"/>
      <c r="C44" s="17"/>
      <c r="D44" s="36" t="s">
        <v>52</v>
      </c>
      <c r="E44" s="184" t="s">
        <v>53</v>
      </c>
      <c r="F44" s="185"/>
      <c r="G44" s="183" t="s">
        <v>54</v>
      </c>
      <c r="H44" s="184"/>
      <c r="I44" s="184"/>
      <c r="J44" s="185"/>
      <c r="K44" s="183" t="s">
        <v>55</v>
      </c>
      <c r="L44" s="185"/>
    </row>
    <row r="45" spans="1:12" x14ac:dyDescent="0.2">
      <c r="A45" s="15"/>
      <c r="C45" s="17"/>
      <c r="D45" s="36" t="s">
        <v>56</v>
      </c>
      <c r="E45" s="184" t="s">
        <v>57</v>
      </c>
      <c r="F45" s="185"/>
      <c r="G45" s="183" t="s">
        <v>58</v>
      </c>
      <c r="H45" s="184"/>
      <c r="I45" s="184"/>
      <c r="J45" s="185"/>
      <c r="K45" s="183" t="s">
        <v>59</v>
      </c>
      <c r="L45" s="185"/>
    </row>
    <row r="46" spans="1:12" ht="14.25" x14ac:dyDescent="0.2">
      <c r="A46" s="37" t="s">
        <v>60</v>
      </c>
      <c r="B46" s="8" t="s">
        <v>61</v>
      </c>
      <c r="C46" s="38" t="s">
        <v>62</v>
      </c>
      <c r="D46" s="17"/>
      <c r="E46" s="184" t="s">
        <v>63</v>
      </c>
      <c r="F46" s="185"/>
      <c r="G46" s="183" t="s">
        <v>64</v>
      </c>
      <c r="H46" s="184"/>
      <c r="I46" s="184"/>
      <c r="J46" s="185"/>
      <c r="K46" s="202" t="s">
        <v>137</v>
      </c>
      <c r="L46" s="203"/>
    </row>
    <row r="47" spans="1:12" ht="13.5" thickBot="1" x14ac:dyDescent="0.25">
      <c r="A47" s="15"/>
      <c r="C47" s="17"/>
      <c r="D47" s="33"/>
      <c r="E47" s="31"/>
      <c r="F47" s="99" t="s">
        <v>136</v>
      </c>
      <c r="G47" s="31"/>
      <c r="H47" s="31"/>
      <c r="I47" s="31"/>
      <c r="J47" s="33"/>
      <c r="K47" s="39"/>
      <c r="L47" s="40"/>
    </row>
    <row r="48" spans="1:12" ht="13.5" thickBot="1" x14ac:dyDescent="0.25">
      <c r="A48" s="41"/>
      <c r="B48" s="42"/>
      <c r="C48" s="43"/>
      <c r="D48" s="98" t="s">
        <v>65</v>
      </c>
      <c r="E48" s="44" t="s">
        <v>66</v>
      </c>
      <c r="F48" s="43"/>
      <c r="G48" s="42"/>
      <c r="H48" s="44" t="s">
        <v>67</v>
      </c>
      <c r="I48" s="44"/>
      <c r="J48" s="43"/>
      <c r="K48" s="45" t="s">
        <v>68</v>
      </c>
      <c r="L48" s="46"/>
    </row>
    <row r="49" spans="1:18" x14ac:dyDescent="0.2">
      <c r="A49" s="102"/>
      <c r="B49" s="103"/>
      <c r="C49" s="51" t="s">
        <v>69</v>
      </c>
      <c r="D49" s="94"/>
      <c r="E49" s="55"/>
      <c r="F49" s="130" t="str">
        <f t="shared" ref="F49:F112" si="0">IF(B49="","",facteur*D49)</f>
        <v/>
      </c>
      <c r="G49" s="53"/>
      <c r="H49" s="162"/>
      <c r="I49" s="162"/>
      <c r="J49" s="54"/>
      <c r="K49" s="163" t="str">
        <f>IF(F49="","",F49*(1+(H49/100)))</f>
        <v/>
      </c>
      <c r="L49" s="164"/>
      <c r="R49" s="148"/>
    </row>
    <row r="50" spans="1:18" x14ac:dyDescent="0.2">
      <c r="A50" s="102"/>
      <c r="B50" s="103"/>
      <c r="C50" s="51" t="s">
        <v>70</v>
      </c>
      <c r="D50" s="94"/>
      <c r="E50" s="55"/>
      <c r="F50" s="130" t="str">
        <f t="shared" si="0"/>
        <v/>
      </c>
      <c r="G50" s="53"/>
      <c r="H50" s="162"/>
      <c r="I50" s="162"/>
      <c r="J50" s="54"/>
      <c r="K50" s="163" t="str">
        <f t="shared" ref="K50:K67" si="1">IF(F50="","",F50*(1+(H50/100)))</f>
        <v/>
      </c>
      <c r="L50" s="164"/>
      <c r="R50" s="148"/>
    </row>
    <row r="51" spans="1:18" x14ac:dyDescent="0.2">
      <c r="A51" s="102"/>
      <c r="B51" s="103"/>
      <c r="C51" s="51" t="s">
        <v>71</v>
      </c>
      <c r="D51" s="94"/>
      <c r="E51" s="55"/>
      <c r="F51" s="130" t="str">
        <f t="shared" si="0"/>
        <v/>
      </c>
      <c r="G51" s="53"/>
      <c r="H51" s="162"/>
      <c r="I51" s="162"/>
      <c r="J51" s="54"/>
      <c r="K51" s="163" t="str">
        <f t="shared" si="1"/>
        <v/>
      </c>
      <c r="L51" s="164"/>
      <c r="R51" s="148"/>
    </row>
    <row r="52" spans="1:18" x14ac:dyDescent="0.2">
      <c r="A52" s="102"/>
      <c r="B52" s="103"/>
      <c r="C52" s="51" t="s">
        <v>72</v>
      </c>
      <c r="D52" s="94"/>
      <c r="E52" s="55"/>
      <c r="F52" s="130" t="str">
        <f t="shared" si="0"/>
        <v/>
      </c>
      <c r="G52" s="53"/>
      <c r="H52" s="162"/>
      <c r="I52" s="162"/>
      <c r="J52" s="54"/>
      <c r="K52" s="163" t="str">
        <f t="shared" si="1"/>
        <v/>
      </c>
      <c r="L52" s="164"/>
      <c r="R52" s="148"/>
    </row>
    <row r="53" spans="1:18" x14ac:dyDescent="0.2">
      <c r="A53" s="102"/>
      <c r="B53" s="103"/>
      <c r="C53" s="51" t="s">
        <v>73</v>
      </c>
      <c r="D53" s="94"/>
      <c r="E53" s="55"/>
      <c r="F53" s="130" t="str">
        <f t="shared" si="0"/>
        <v/>
      </c>
      <c r="G53" s="53"/>
      <c r="H53" s="162"/>
      <c r="I53" s="162"/>
      <c r="J53" s="54"/>
      <c r="K53" s="163" t="str">
        <f t="shared" si="1"/>
        <v/>
      </c>
      <c r="L53" s="164"/>
      <c r="R53" s="148"/>
    </row>
    <row r="54" spans="1:18" x14ac:dyDescent="0.2">
      <c r="A54" s="102"/>
      <c r="B54" s="103"/>
      <c r="C54" s="51" t="s">
        <v>74</v>
      </c>
      <c r="D54" s="94"/>
      <c r="E54" s="55"/>
      <c r="F54" s="130" t="str">
        <f t="shared" si="0"/>
        <v/>
      </c>
      <c r="G54" s="53"/>
      <c r="H54" s="162"/>
      <c r="I54" s="162"/>
      <c r="J54" s="54"/>
      <c r="K54" s="163" t="str">
        <f>IF(F54="","",F54*(1+(H54/100)))</f>
        <v/>
      </c>
      <c r="L54" s="164"/>
      <c r="R54" s="148"/>
    </row>
    <row r="55" spans="1:18" x14ac:dyDescent="0.2">
      <c r="A55" s="102"/>
      <c r="B55" s="103"/>
      <c r="C55" s="51" t="s">
        <v>75</v>
      </c>
      <c r="D55" s="94"/>
      <c r="E55" s="55"/>
      <c r="F55" s="130" t="str">
        <f t="shared" si="0"/>
        <v/>
      </c>
      <c r="G55" s="53"/>
      <c r="H55" s="162"/>
      <c r="I55" s="162"/>
      <c r="J55" s="54"/>
      <c r="K55" s="163" t="str">
        <f t="shared" si="1"/>
        <v/>
      </c>
      <c r="L55" s="164"/>
      <c r="R55" s="148"/>
    </row>
    <row r="56" spans="1:18" x14ac:dyDescent="0.2">
      <c r="A56" s="102"/>
      <c r="B56" s="103"/>
      <c r="C56" s="51" t="s">
        <v>76</v>
      </c>
      <c r="D56" s="94"/>
      <c r="E56" s="55"/>
      <c r="F56" s="130" t="str">
        <f t="shared" si="0"/>
        <v/>
      </c>
      <c r="G56" s="53"/>
      <c r="H56" s="162"/>
      <c r="I56" s="162"/>
      <c r="J56" s="54"/>
      <c r="K56" s="163" t="str">
        <f t="shared" si="1"/>
        <v/>
      </c>
      <c r="L56" s="164"/>
      <c r="R56" s="148"/>
    </row>
    <row r="57" spans="1:18" x14ac:dyDescent="0.2">
      <c r="A57" s="102"/>
      <c r="B57" s="103"/>
      <c r="C57" s="51" t="s">
        <v>77</v>
      </c>
      <c r="D57" s="94"/>
      <c r="E57" s="55"/>
      <c r="F57" s="130" t="str">
        <f t="shared" si="0"/>
        <v/>
      </c>
      <c r="G57" s="53"/>
      <c r="H57" s="162"/>
      <c r="I57" s="162"/>
      <c r="J57" s="54"/>
      <c r="K57" s="163" t="str">
        <f t="shared" si="1"/>
        <v/>
      </c>
      <c r="L57" s="164"/>
      <c r="R57" s="148"/>
    </row>
    <row r="58" spans="1:18" x14ac:dyDescent="0.2">
      <c r="A58" s="102"/>
      <c r="B58" s="103"/>
      <c r="C58" s="51" t="s">
        <v>78</v>
      </c>
      <c r="D58" s="94"/>
      <c r="E58" s="55"/>
      <c r="F58" s="130" t="str">
        <f t="shared" si="0"/>
        <v/>
      </c>
      <c r="G58" s="53"/>
      <c r="H58" s="162"/>
      <c r="I58" s="162"/>
      <c r="J58" s="54"/>
      <c r="K58" s="163" t="str">
        <f t="shared" si="1"/>
        <v/>
      </c>
      <c r="L58" s="164"/>
      <c r="R58" s="148"/>
    </row>
    <row r="59" spans="1:18" x14ac:dyDescent="0.2">
      <c r="A59" s="102"/>
      <c r="B59" s="103"/>
      <c r="C59" s="51" t="s">
        <v>79</v>
      </c>
      <c r="D59" s="94"/>
      <c r="E59" s="55"/>
      <c r="F59" s="130" t="str">
        <f t="shared" si="0"/>
        <v/>
      </c>
      <c r="G59" s="53"/>
      <c r="H59" s="162"/>
      <c r="I59" s="162"/>
      <c r="J59" s="54"/>
      <c r="K59" s="163" t="str">
        <f t="shared" si="1"/>
        <v/>
      </c>
      <c r="L59" s="164"/>
      <c r="R59" s="148"/>
    </row>
    <row r="60" spans="1:18" x14ac:dyDescent="0.2">
      <c r="A60" s="102"/>
      <c r="B60" s="103"/>
      <c r="C60" s="51" t="s">
        <v>80</v>
      </c>
      <c r="D60" s="94"/>
      <c r="E60" s="55"/>
      <c r="F60" s="130" t="str">
        <f t="shared" si="0"/>
        <v/>
      </c>
      <c r="G60" s="53"/>
      <c r="H60" s="162"/>
      <c r="I60" s="162"/>
      <c r="J60" s="54"/>
      <c r="K60" s="163" t="str">
        <f t="shared" si="1"/>
        <v/>
      </c>
      <c r="L60" s="164"/>
      <c r="R60" s="148"/>
    </row>
    <row r="61" spans="1:18" x14ac:dyDescent="0.2">
      <c r="A61" s="102"/>
      <c r="B61" s="103"/>
      <c r="C61" s="51" t="s">
        <v>81</v>
      </c>
      <c r="D61" s="94"/>
      <c r="E61" s="55"/>
      <c r="F61" s="130" t="str">
        <f t="shared" si="0"/>
        <v/>
      </c>
      <c r="G61" s="53"/>
      <c r="H61" s="162"/>
      <c r="I61" s="162"/>
      <c r="J61" s="54"/>
      <c r="K61" s="163" t="str">
        <f t="shared" si="1"/>
        <v/>
      </c>
      <c r="L61" s="164"/>
      <c r="R61" s="148"/>
    </row>
    <row r="62" spans="1:18" x14ac:dyDescent="0.2">
      <c r="A62" s="102"/>
      <c r="B62" s="103"/>
      <c r="C62" s="51" t="s">
        <v>82</v>
      </c>
      <c r="D62" s="94"/>
      <c r="E62" s="55"/>
      <c r="F62" s="130" t="str">
        <f t="shared" si="0"/>
        <v/>
      </c>
      <c r="G62" s="53"/>
      <c r="H62" s="162"/>
      <c r="I62" s="162"/>
      <c r="J62" s="54"/>
      <c r="K62" s="163" t="str">
        <f t="shared" si="1"/>
        <v/>
      </c>
      <c r="L62" s="164"/>
      <c r="R62" s="148"/>
    </row>
    <row r="63" spans="1:18" x14ac:dyDescent="0.2">
      <c r="A63" s="102"/>
      <c r="B63" s="103"/>
      <c r="C63" s="51" t="s">
        <v>83</v>
      </c>
      <c r="D63" s="94"/>
      <c r="E63" s="55"/>
      <c r="F63" s="130" t="str">
        <f t="shared" si="0"/>
        <v/>
      </c>
      <c r="G63" s="53"/>
      <c r="H63" s="162"/>
      <c r="I63" s="162"/>
      <c r="J63" s="54"/>
      <c r="K63" s="163" t="str">
        <f t="shared" si="1"/>
        <v/>
      </c>
      <c r="L63" s="164"/>
      <c r="R63" s="148"/>
    </row>
    <row r="64" spans="1:18" x14ac:dyDescent="0.2">
      <c r="A64" s="102"/>
      <c r="B64" s="103"/>
      <c r="C64" s="51" t="s">
        <v>84</v>
      </c>
      <c r="D64" s="94"/>
      <c r="E64" s="55"/>
      <c r="F64" s="130" t="str">
        <f t="shared" si="0"/>
        <v/>
      </c>
      <c r="G64" s="53"/>
      <c r="H64" s="162"/>
      <c r="I64" s="162"/>
      <c r="J64" s="54"/>
      <c r="K64" s="163" t="str">
        <f t="shared" si="1"/>
        <v/>
      </c>
      <c r="L64" s="164"/>
      <c r="R64" s="148"/>
    </row>
    <row r="65" spans="1:18" x14ac:dyDescent="0.2">
      <c r="A65" s="102"/>
      <c r="B65" s="103"/>
      <c r="C65" s="51" t="s">
        <v>85</v>
      </c>
      <c r="D65" s="94"/>
      <c r="E65" s="55"/>
      <c r="F65" s="130" t="str">
        <f t="shared" si="0"/>
        <v/>
      </c>
      <c r="G65" s="53"/>
      <c r="H65" s="162"/>
      <c r="I65" s="162"/>
      <c r="J65" s="54"/>
      <c r="K65" s="163" t="str">
        <f t="shared" si="1"/>
        <v/>
      </c>
      <c r="L65" s="164"/>
      <c r="R65" s="148"/>
    </row>
    <row r="66" spans="1:18" x14ac:dyDescent="0.2">
      <c r="A66" s="102"/>
      <c r="B66" s="103"/>
      <c r="C66" s="51" t="s">
        <v>86</v>
      </c>
      <c r="D66" s="94"/>
      <c r="E66" s="55"/>
      <c r="F66" s="130" t="str">
        <f t="shared" si="0"/>
        <v/>
      </c>
      <c r="G66" s="53"/>
      <c r="H66" s="162"/>
      <c r="I66" s="162"/>
      <c r="J66" s="54"/>
      <c r="K66" s="163" t="str">
        <f t="shared" si="1"/>
        <v/>
      </c>
      <c r="L66" s="164"/>
      <c r="R66" s="148"/>
    </row>
    <row r="67" spans="1:18" x14ac:dyDescent="0.2">
      <c r="A67" s="102"/>
      <c r="B67" s="103"/>
      <c r="C67" s="51" t="s">
        <v>87</v>
      </c>
      <c r="D67" s="94"/>
      <c r="E67" s="55"/>
      <c r="F67" s="130" t="str">
        <f t="shared" si="0"/>
        <v/>
      </c>
      <c r="G67" s="53"/>
      <c r="H67" s="162"/>
      <c r="I67" s="162"/>
      <c r="J67" s="54"/>
      <c r="K67" s="163" t="str">
        <f t="shared" si="1"/>
        <v/>
      </c>
      <c r="L67" s="164"/>
      <c r="R67" s="148"/>
    </row>
    <row r="68" spans="1:18" x14ac:dyDescent="0.2">
      <c r="A68" s="102"/>
      <c r="B68" s="103"/>
      <c r="C68" s="51" t="s">
        <v>88</v>
      </c>
      <c r="D68" s="94"/>
      <c r="E68" s="55"/>
      <c r="F68" s="130" t="str">
        <f t="shared" si="0"/>
        <v/>
      </c>
      <c r="G68" s="53"/>
      <c r="H68" s="162"/>
      <c r="I68" s="162"/>
      <c r="J68" s="54"/>
      <c r="K68" s="163" t="str">
        <f t="shared" ref="K68:K131" si="2">IF(F68="","",F68*(1+(H68/100)))</f>
        <v/>
      </c>
      <c r="L68" s="164"/>
      <c r="R68" s="148"/>
    </row>
    <row r="69" spans="1:18" x14ac:dyDescent="0.2">
      <c r="A69" s="102"/>
      <c r="B69" s="103"/>
      <c r="C69" s="51" t="s">
        <v>89</v>
      </c>
      <c r="D69" s="94"/>
      <c r="E69" s="55"/>
      <c r="F69" s="130" t="str">
        <f t="shared" si="0"/>
        <v/>
      </c>
      <c r="G69" s="53"/>
      <c r="H69" s="162"/>
      <c r="I69" s="162"/>
      <c r="J69" s="54"/>
      <c r="K69" s="163" t="str">
        <f t="shared" si="2"/>
        <v/>
      </c>
      <c r="L69" s="164"/>
      <c r="R69" s="148"/>
    </row>
    <row r="70" spans="1:18" x14ac:dyDescent="0.2">
      <c r="A70" s="102"/>
      <c r="B70" s="103"/>
      <c r="C70" s="51" t="s">
        <v>90</v>
      </c>
      <c r="D70" s="94"/>
      <c r="E70" s="55"/>
      <c r="F70" s="130" t="str">
        <f t="shared" si="0"/>
        <v/>
      </c>
      <c r="G70" s="53"/>
      <c r="H70" s="162"/>
      <c r="I70" s="162"/>
      <c r="J70" s="54"/>
      <c r="K70" s="163" t="str">
        <f t="shared" si="2"/>
        <v/>
      </c>
      <c r="L70" s="164"/>
      <c r="R70" s="148"/>
    </row>
    <row r="71" spans="1:18" x14ac:dyDescent="0.2">
      <c r="A71" s="102"/>
      <c r="B71" s="103"/>
      <c r="C71" s="51" t="s">
        <v>91</v>
      </c>
      <c r="D71" s="94"/>
      <c r="E71" s="55"/>
      <c r="F71" s="130" t="str">
        <f t="shared" si="0"/>
        <v/>
      </c>
      <c r="G71" s="53"/>
      <c r="H71" s="162"/>
      <c r="I71" s="162"/>
      <c r="J71" s="54"/>
      <c r="K71" s="163" t="str">
        <f t="shared" si="2"/>
        <v/>
      </c>
      <c r="L71" s="164"/>
      <c r="R71" s="148"/>
    </row>
    <row r="72" spans="1:18" x14ac:dyDescent="0.2">
      <c r="A72" s="102"/>
      <c r="B72" s="103"/>
      <c r="C72" s="51" t="s">
        <v>92</v>
      </c>
      <c r="D72" s="94"/>
      <c r="E72" s="55"/>
      <c r="F72" s="130" t="str">
        <f t="shared" si="0"/>
        <v/>
      </c>
      <c r="G72" s="53"/>
      <c r="H72" s="162"/>
      <c r="I72" s="162"/>
      <c r="J72" s="54"/>
      <c r="K72" s="163" t="str">
        <f t="shared" si="2"/>
        <v/>
      </c>
      <c r="L72" s="164"/>
      <c r="R72" s="148"/>
    </row>
    <row r="73" spans="1:18" x14ac:dyDescent="0.2">
      <c r="A73" s="102"/>
      <c r="B73" s="103"/>
      <c r="C73" s="51" t="s">
        <v>93</v>
      </c>
      <c r="D73" s="94"/>
      <c r="E73" s="55"/>
      <c r="F73" s="130" t="str">
        <f t="shared" si="0"/>
        <v/>
      </c>
      <c r="G73" s="53"/>
      <c r="H73" s="162"/>
      <c r="I73" s="162"/>
      <c r="J73" s="54"/>
      <c r="K73" s="163" t="str">
        <f t="shared" si="2"/>
        <v/>
      </c>
      <c r="L73" s="164"/>
      <c r="R73" s="148"/>
    </row>
    <row r="74" spans="1:18" x14ac:dyDescent="0.2">
      <c r="A74" s="102"/>
      <c r="B74" s="103"/>
      <c r="C74" s="51" t="s">
        <v>94</v>
      </c>
      <c r="D74" s="94"/>
      <c r="E74" s="55"/>
      <c r="F74" s="130" t="str">
        <f t="shared" si="0"/>
        <v/>
      </c>
      <c r="G74" s="53"/>
      <c r="H74" s="162"/>
      <c r="I74" s="162"/>
      <c r="J74" s="54"/>
      <c r="K74" s="163" t="str">
        <f t="shared" si="2"/>
        <v/>
      </c>
      <c r="L74" s="164"/>
      <c r="R74" s="148"/>
    </row>
    <row r="75" spans="1:18" x14ac:dyDescent="0.2">
      <c r="A75" s="102"/>
      <c r="B75" s="103"/>
      <c r="C75" s="51" t="s">
        <v>95</v>
      </c>
      <c r="D75" s="94"/>
      <c r="E75" s="55"/>
      <c r="F75" s="130" t="str">
        <f t="shared" si="0"/>
        <v/>
      </c>
      <c r="G75" s="53"/>
      <c r="H75" s="162"/>
      <c r="I75" s="162"/>
      <c r="J75" s="54"/>
      <c r="K75" s="163" t="str">
        <f t="shared" si="2"/>
        <v/>
      </c>
      <c r="L75" s="164"/>
      <c r="R75" s="148"/>
    </row>
    <row r="76" spans="1:18" x14ac:dyDescent="0.2">
      <c r="A76" s="102"/>
      <c r="B76" s="103"/>
      <c r="C76" s="51" t="s">
        <v>96</v>
      </c>
      <c r="D76" s="94"/>
      <c r="E76" s="55"/>
      <c r="F76" s="130" t="str">
        <f t="shared" si="0"/>
        <v/>
      </c>
      <c r="G76" s="53"/>
      <c r="H76" s="162"/>
      <c r="I76" s="162"/>
      <c r="J76" s="54"/>
      <c r="K76" s="163" t="str">
        <f t="shared" si="2"/>
        <v/>
      </c>
      <c r="L76" s="164"/>
      <c r="R76" s="148"/>
    </row>
    <row r="77" spans="1:18" x14ac:dyDescent="0.2">
      <c r="A77" s="102"/>
      <c r="B77" s="103"/>
      <c r="C77" s="51" t="s">
        <v>97</v>
      </c>
      <c r="D77" s="94"/>
      <c r="E77" s="55"/>
      <c r="F77" s="130" t="str">
        <f t="shared" si="0"/>
        <v/>
      </c>
      <c r="G77" s="53"/>
      <c r="H77" s="162"/>
      <c r="I77" s="162"/>
      <c r="J77" s="54"/>
      <c r="K77" s="163" t="str">
        <f t="shared" si="2"/>
        <v/>
      </c>
      <c r="L77" s="164"/>
      <c r="R77" s="148"/>
    </row>
    <row r="78" spans="1:18" x14ac:dyDescent="0.2">
      <c r="A78" s="102"/>
      <c r="B78" s="103"/>
      <c r="C78" s="51" t="s">
        <v>98</v>
      </c>
      <c r="D78" s="94"/>
      <c r="E78" s="55"/>
      <c r="F78" s="130" t="str">
        <f t="shared" si="0"/>
        <v/>
      </c>
      <c r="G78" s="53"/>
      <c r="H78" s="162"/>
      <c r="I78" s="162"/>
      <c r="J78" s="54"/>
      <c r="K78" s="163" t="str">
        <f t="shared" si="2"/>
        <v/>
      </c>
      <c r="L78" s="164"/>
      <c r="R78" s="148"/>
    </row>
    <row r="79" spans="1:18" x14ac:dyDescent="0.2">
      <c r="A79" s="102"/>
      <c r="B79" s="103"/>
      <c r="C79" s="51" t="s">
        <v>140</v>
      </c>
      <c r="D79" s="94"/>
      <c r="E79" s="120"/>
      <c r="F79" s="130" t="str">
        <f t="shared" si="0"/>
        <v/>
      </c>
      <c r="G79" s="121"/>
      <c r="H79" s="162"/>
      <c r="I79" s="162"/>
      <c r="J79" s="122"/>
      <c r="K79" s="163" t="str">
        <f t="shared" si="2"/>
        <v/>
      </c>
      <c r="L79" s="164"/>
      <c r="R79" s="148"/>
    </row>
    <row r="80" spans="1:18" x14ac:dyDescent="0.2">
      <c r="A80" s="102"/>
      <c r="B80" s="103"/>
      <c r="C80" s="51" t="s">
        <v>141</v>
      </c>
      <c r="D80" s="94"/>
      <c r="E80" s="120"/>
      <c r="F80" s="130" t="str">
        <f t="shared" si="0"/>
        <v/>
      </c>
      <c r="G80" s="121"/>
      <c r="H80" s="162"/>
      <c r="I80" s="162"/>
      <c r="J80" s="122"/>
      <c r="K80" s="163" t="str">
        <f t="shared" si="2"/>
        <v/>
      </c>
      <c r="L80" s="164"/>
      <c r="R80" s="148"/>
    </row>
    <row r="81" spans="1:18" x14ac:dyDescent="0.2">
      <c r="A81" s="102"/>
      <c r="B81" s="103"/>
      <c r="C81" s="51" t="s">
        <v>142</v>
      </c>
      <c r="D81" s="94"/>
      <c r="E81" s="120"/>
      <c r="F81" s="130" t="str">
        <f t="shared" si="0"/>
        <v/>
      </c>
      <c r="G81" s="121"/>
      <c r="H81" s="162"/>
      <c r="I81" s="162"/>
      <c r="J81" s="122"/>
      <c r="K81" s="163" t="str">
        <f t="shared" si="2"/>
        <v/>
      </c>
      <c r="L81" s="164"/>
      <c r="R81" s="148"/>
    </row>
    <row r="82" spans="1:18" x14ac:dyDescent="0.2">
      <c r="A82" s="102"/>
      <c r="B82" s="103"/>
      <c r="C82" s="51" t="s">
        <v>143</v>
      </c>
      <c r="D82" s="94"/>
      <c r="E82" s="120"/>
      <c r="F82" s="130" t="str">
        <f t="shared" si="0"/>
        <v/>
      </c>
      <c r="G82" s="121"/>
      <c r="H82" s="162"/>
      <c r="I82" s="162"/>
      <c r="J82" s="122"/>
      <c r="K82" s="163" t="str">
        <f t="shared" si="2"/>
        <v/>
      </c>
      <c r="L82" s="164"/>
      <c r="R82" s="148"/>
    </row>
    <row r="83" spans="1:18" x14ac:dyDescent="0.2">
      <c r="A83" s="102"/>
      <c r="B83" s="103"/>
      <c r="C83" s="51" t="s">
        <v>144</v>
      </c>
      <c r="D83" s="94"/>
      <c r="E83" s="120"/>
      <c r="F83" s="130" t="str">
        <f t="shared" si="0"/>
        <v/>
      </c>
      <c r="G83" s="121"/>
      <c r="H83" s="162"/>
      <c r="I83" s="162"/>
      <c r="J83" s="122"/>
      <c r="K83" s="163" t="str">
        <f t="shared" si="2"/>
        <v/>
      </c>
      <c r="L83" s="164"/>
      <c r="R83" s="148"/>
    </row>
    <row r="84" spans="1:18" x14ac:dyDescent="0.2">
      <c r="A84" s="102"/>
      <c r="B84" s="103"/>
      <c r="C84" s="51" t="s">
        <v>145</v>
      </c>
      <c r="D84" s="94"/>
      <c r="E84" s="120"/>
      <c r="F84" s="130" t="str">
        <f t="shared" si="0"/>
        <v/>
      </c>
      <c r="G84" s="121"/>
      <c r="H84" s="162"/>
      <c r="I84" s="162"/>
      <c r="J84" s="122"/>
      <c r="K84" s="163" t="str">
        <f t="shared" si="2"/>
        <v/>
      </c>
      <c r="L84" s="164"/>
      <c r="R84" s="148"/>
    </row>
    <row r="85" spans="1:18" s="154" customFormat="1" x14ac:dyDescent="0.2">
      <c r="A85" s="102"/>
      <c r="B85" s="103"/>
      <c r="C85" s="149" t="s">
        <v>146</v>
      </c>
      <c r="D85" s="94"/>
      <c r="E85" s="150"/>
      <c r="F85" s="151" t="str">
        <f t="shared" si="0"/>
        <v/>
      </c>
      <c r="G85" s="152"/>
      <c r="H85" s="162"/>
      <c r="I85" s="162"/>
      <c r="J85" s="153"/>
      <c r="K85" s="188" t="str">
        <f t="shared" si="2"/>
        <v/>
      </c>
      <c r="L85" s="189"/>
      <c r="N85" s="155"/>
      <c r="R85" s="156"/>
    </row>
    <row r="86" spans="1:18" x14ac:dyDescent="0.2">
      <c r="A86" s="102"/>
      <c r="B86" s="103"/>
      <c r="C86" s="51" t="s">
        <v>147</v>
      </c>
      <c r="D86" s="94"/>
      <c r="E86" s="120"/>
      <c r="F86" s="130" t="str">
        <f t="shared" si="0"/>
        <v/>
      </c>
      <c r="G86" s="121"/>
      <c r="H86" s="162"/>
      <c r="I86" s="162"/>
      <c r="J86" s="122"/>
      <c r="K86" s="163" t="str">
        <f t="shared" si="2"/>
        <v/>
      </c>
      <c r="L86" s="164"/>
      <c r="R86" s="148"/>
    </row>
    <row r="87" spans="1:18" x14ac:dyDescent="0.2">
      <c r="A87" s="102"/>
      <c r="B87" s="103"/>
      <c r="C87" s="51" t="s">
        <v>148</v>
      </c>
      <c r="D87" s="94"/>
      <c r="E87" s="120"/>
      <c r="F87" s="130" t="str">
        <f t="shared" si="0"/>
        <v/>
      </c>
      <c r="G87" s="121"/>
      <c r="H87" s="162"/>
      <c r="I87" s="162"/>
      <c r="J87" s="122"/>
      <c r="K87" s="163" t="str">
        <f t="shared" si="2"/>
        <v/>
      </c>
      <c r="L87" s="164"/>
      <c r="R87" s="148"/>
    </row>
    <row r="88" spans="1:18" x14ac:dyDescent="0.2">
      <c r="A88" s="102"/>
      <c r="B88" s="103"/>
      <c r="C88" s="51" t="s">
        <v>149</v>
      </c>
      <c r="D88" s="94"/>
      <c r="E88" s="120"/>
      <c r="F88" s="130" t="str">
        <f t="shared" si="0"/>
        <v/>
      </c>
      <c r="G88" s="121"/>
      <c r="H88" s="162"/>
      <c r="I88" s="162"/>
      <c r="J88" s="122"/>
      <c r="K88" s="163" t="str">
        <f t="shared" si="2"/>
        <v/>
      </c>
      <c r="L88" s="164"/>
      <c r="R88" s="148"/>
    </row>
    <row r="89" spans="1:18" x14ac:dyDescent="0.2">
      <c r="A89" s="102"/>
      <c r="B89" s="103"/>
      <c r="C89" s="51" t="s">
        <v>150</v>
      </c>
      <c r="D89" s="94"/>
      <c r="E89" s="120"/>
      <c r="F89" s="130" t="str">
        <f t="shared" si="0"/>
        <v/>
      </c>
      <c r="G89" s="121"/>
      <c r="H89" s="162"/>
      <c r="I89" s="162"/>
      <c r="J89" s="122"/>
      <c r="K89" s="163" t="str">
        <f t="shared" si="2"/>
        <v/>
      </c>
      <c r="L89" s="164"/>
      <c r="R89" s="148"/>
    </row>
    <row r="90" spans="1:18" x14ac:dyDescent="0.2">
      <c r="A90" s="102"/>
      <c r="B90" s="103"/>
      <c r="C90" s="51" t="s">
        <v>151</v>
      </c>
      <c r="D90" s="94"/>
      <c r="E90" s="120"/>
      <c r="F90" s="130" t="str">
        <f t="shared" si="0"/>
        <v/>
      </c>
      <c r="G90" s="121"/>
      <c r="H90" s="162"/>
      <c r="I90" s="162"/>
      <c r="J90" s="122"/>
      <c r="K90" s="163" t="str">
        <f t="shared" si="2"/>
        <v/>
      </c>
      <c r="L90" s="164"/>
      <c r="R90" s="148"/>
    </row>
    <row r="91" spans="1:18" x14ac:dyDescent="0.2">
      <c r="A91" s="102"/>
      <c r="B91" s="103"/>
      <c r="C91" s="51" t="s">
        <v>152</v>
      </c>
      <c r="D91" s="94"/>
      <c r="E91" s="120"/>
      <c r="F91" s="130" t="str">
        <f t="shared" si="0"/>
        <v/>
      </c>
      <c r="G91" s="121"/>
      <c r="H91" s="162"/>
      <c r="I91" s="162"/>
      <c r="J91" s="122"/>
      <c r="K91" s="163" t="str">
        <f t="shared" si="2"/>
        <v/>
      </c>
      <c r="L91" s="164"/>
      <c r="R91" s="148"/>
    </row>
    <row r="92" spans="1:18" x14ac:dyDescent="0.2">
      <c r="A92" s="102"/>
      <c r="B92" s="103"/>
      <c r="C92" s="51" t="s">
        <v>153</v>
      </c>
      <c r="D92" s="94"/>
      <c r="E92" s="120"/>
      <c r="F92" s="130" t="str">
        <f t="shared" si="0"/>
        <v/>
      </c>
      <c r="G92" s="121"/>
      <c r="H92" s="162"/>
      <c r="I92" s="162"/>
      <c r="J92" s="122"/>
      <c r="K92" s="163" t="str">
        <f t="shared" si="2"/>
        <v/>
      </c>
      <c r="L92" s="164"/>
      <c r="R92" s="148"/>
    </row>
    <row r="93" spans="1:18" x14ac:dyDescent="0.2">
      <c r="A93" s="102"/>
      <c r="B93" s="103"/>
      <c r="C93" s="51" t="s">
        <v>154</v>
      </c>
      <c r="D93" s="94"/>
      <c r="E93" s="120"/>
      <c r="F93" s="130" t="str">
        <f t="shared" si="0"/>
        <v/>
      </c>
      <c r="G93" s="121"/>
      <c r="H93" s="162"/>
      <c r="I93" s="162"/>
      <c r="J93" s="122"/>
      <c r="K93" s="163" t="str">
        <f t="shared" si="2"/>
        <v/>
      </c>
      <c r="L93" s="164"/>
      <c r="R93" s="148"/>
    </row>
    <row r="94" spans="1:18" x14ac:dyDescent="0.2">
      <c r="A94" s="102"/>
      <c r="B94" s="103"/>
      <c r="C94" s="51" t="s">
        <v>155</v>
      </c>
      <c r="D94" s="94"/>
      <c r="E94" s="120"/>
      <c r="F94" s="130" t="str">
        <f t="shared" si="0"/>
        <v/>
      </c>
      <c r="G94" s="121"/>
      <c r="H94" s="162"/>
      <c r="I94" s="162"/>
      <c r="J94" s="122"/>
      <c r="K94" s="163" t="str">
        <f t="shared" si="2"/>
        <v/>
      </c>
      <c r="L94" s="164"/>
      <c r="R94" s="148"/>
    </row>
    <row r="95" spans="1:18" x14ac:dyDescent="0.2">
      <c r="A95" s="102"/>
      <c r="B95" s="103"/>
      <c r="C95" s="51" t="s">
        <v>156</v>
      </c>
      <c r="D95" s="94"/>
      <c r="E95" s="120"/>
      <c r="F95" s="130" t="str">
        <f t="shared" si="0"/>
        <v/>
      </c>
      <c r="G95" s="121"/>
      <c r="H95" s="162"/>
      <c r="I95" s="162"/>
      <c r="J95" s="122"/>
      <c r="K95" s="163" t="str">
        <f t="shared" si="2"/>
        <v/>
      </c>
      <c r="L95" s="164"/>
      <c r="R95" s="148"/>
    </row>
    <row r="96" spans="1:18" x14ac:dyDescent="0.2">
      <c r="A96" s="102"/>
      <c r="B96" s="103"/>
      <c r="C96" s="51" t="s">
        <v>157</v>
      </c>
      <c r="D96" s="94"/>
      <c r="E96" s="120"/>
      <c r="F96" s="130" t="str">
        <f t="shared" si="0"/>
        <v/>
      </c>
      <c r="G96" s="121"/>
      <c r="H96" s="162"/>
      <c r="I96" s="162"/>
      <c r="J96" s="122"/>
      <c r="K96" s="163" t="str">
        <f t="shared" si="2"/>
        <v/>
      </c>
      <c r="L96" s="164"/>
      <c r="R96" s="148"/>
    </row>
    <row r="97" spans="1:18" x14ac:dyDescent="0.2">
      <c r="A97" s="102"/>
      <c r="B97" s="103"/>
      <c r="C97" s="51" t="s">
        <v>158</v>
      </c>
      <c r="D97" s="94"/>
      <c r="E97" s="120"/>
      <c r="F97" s="130" t="str">
        <f t="shared" si="0"/>
        <v/>
      </c>
      <c r="G97" s="121"/>
      <c r="H97" s="162"/>
      <c r="I97" s="162"/>
      <c r="J97" s="122"/>
      <c r="K97" s="163" t="str">
        <f t="shared" si="2"/>
        <v/>
      </c>
      <c r="L97" s="164"/>
      <c r="R97" s="148"/>
    </row>
    <row r="98" spans="1:18" x14ac:dyDescent="0.2">
      <c r="A98" s="102"/>
      <c r="B98" s="103"/>
      <c r="C98" s="51" t="s">
        <v>159</v>
      </c>
      <c r="D98" s="94"/>
      <c r="E98" s="120"/>
      <c r="F98" s="130" t="str">
        <f t="shared" si="0"/>
        <v/>
      </c>
      <c r="G98" s="121"/>
      <c r="H98" s="162"/>
      <c r="I98" s="162"/>
      <c r="J98" s="122"/>
      <c r="K98" s="163" t="str">
        <f t="shared" si="2"/>
        <v/>
      </c>
      <c r="L98" s="164"/>
      <c r="R98" s="148"/>
    </row>
    <row r="99" spans="1:18" x14ac:dyDescent="0.2">
      <c r="A99" s="102"/>
      <c r="B99" s="103"/>
      <c r="C99" s="51" t="s">
        <v>161</v>
      </c>
      <c r="D99" s="94"/>
      <c r="E99" s="120"/>
      <c r="F99" s="130" t="str">
        <f t="shared" si="0"/>
        <v/>
      </c>
      <c r="G99" s="121"/>
      <c r="H99" s="162"/>
      <c r="I99" s="162"/>
      <c r="J99" s="122"/>
      <c r="K99" s="163" t="str">
        <f t="shared" si="2"/>
        <v/>
      </c>
      <c r="L99" s="164"/>
    </row>
    <row r="100" spans="1:18" x14ac:dyDescent="0.2">
      <c r="A100" s="102"/>
      <c r="B100" s="103"/>
      <c r="C100" s="51" t="s">
        <v>162</v>
      </c>
      <c r="D100" s="94"/>
      <c r="E100" s="120"/>
      <c r="F100" s="130" t="str">
        <f t="shared" si="0"/>
        <v/>
      </c>
      <c r="G100" s="121"/>
      <c r="H100" s="162"/>
      <c r="I100" s="162"/>
      <c r="J100" s="122"/>
      <c r="K100" s="163" t="str">
        <f t="shared" si="2"/>
        <v/>
      </c>
      <c r="L100" s="164"/>
    </row>
    <row r="101" spans="1:18" x14ac:dyDescent="0.2">
      <c r="A101" s="102"/>
      <c r="B101" s="103"/>
      <c r="C101" s="51" t="s">
        <v>163</v>
      </c>
      <c r="D101" s="94"/>
      <c r="E101" s="120"/>
      <c r="F101" s="130" t="str">
        <f t="shared" si="0"/>
        <v/>
      </c>
      <c r="G101" s="121"/>
      <c r="H101" s="162"/>
      <c r="I101" s="162"/>
      <c r="J101" s="122"/>
      <c r="K101" s="163" t="str">
        <f t="shared" si="2"/>
        <v/>
      </c>
      <c r="L101" s="164"/>
    </row>
    <row r="102" spans="1:18" x14ac:dyDescent="0.2">
      <c r="A102" s="102"/>
      <c r="B102" s="103"/>
      <c r="C102" s="51" t="s">
        <v>164</v>
      </c>
      <c r="D102" s="94"/>
      <c r="E102" s="120"/>
      <c r="F102" s="130" t="str">
        <f t="shared" si="0"/>
        <v/>
      </c>
      <c r="G102" s="121"/>
      <c r="H102" s="162"/>
      <c r="I102" s="162"/>
      <c r="J102" s="122"/>
      <c r="K102" s="163" t="str">
        <f t="shared" si="2"/>
        <v/>
      </c>
      <c r="L102" s="164"/>
    </row>
    <row r="103" spans="1:18" x14ac:dyDescent="0.2">
      <c r="A103" s="102"/>
      <c r="B103" s="103"/>
      <c r="C103" s="51" t="s">
        <v>165</v>
      </c>
      <c r="D103" s="94"/>
      <c r="E103" s="120"/>
      <c r="F103" s="130" t="str">
        <f t="shared" si="0"/>
        <v/>
      </c>
      <c r="G103" s="121"/>
      <c r="H103" s="162"/>
      <c r="I103" s="162"/>
      <c r="J103" s="122"/>
      <c r="K103" s="163" t="str">
        <f t="shared" si="2"/>
        <v/>
      </c>
      <c r="L103" s="164"/>
    </row>
    <row r="104" spans="1:18" x14ac:dyDescent="0.2">
      <c r="A104" s="102"/>
      <c r="B104" s="103"/>
      <c r="C104" s="51" t="s">
        <v>166</v>
      </c>
      <c r="D104" s="94"/>
      <c r="E104" s="120"/>
      <c r="F104" s="130" t="str">
        <f t="shared" si="0"/>
        <v/>
      </c>
      <c r="G104" s="121"/>
      <c r="H104" s="162"/>
      <c r="I104" s="162"/>
      <c r="J104" s="122"/>
      <c r="K104" s="163" t="str">
        <f t="shared" si="2"/>
        <v/>
      </c>
      <c r="L104" s="164"/>
    </row>
    <row r="105" spans="1:18" x14ac:dyDescent="0.2">
      <c r="A105" s="102"/>
      <c r="B105" s="103"/>
      <c r="C105" s="51" t="s">
        <v>167</v>
      </c>
      <c r="D105" s="94"/>
      <c r="E105" s="120"/>
      <c r="F105" s="130" t="str">
        <f t="shared" si="0"/>
        <v/>
      </c>
      <c r="G105" s="121"/>
      <c r="H105" s="162"/>
      <c r="I105" s="162"/>
      <c r="J105" s="122"/>
      <c r="K105" s="163" t="str">
        <f t="shared" si="2"/>
        <v/>
      </c>
      <c r="L105" s="164"/>
    </row>
    <row r="106" spans="1:18" x14ac:dyDescent="0.2">
      <c r="A106" s="102"/>
      <c r="B106" s="103"/>
      <c r="C106" s="51" t="s">
        <v>168</v>
      </c>
      <c r="D106" s="94"/>
      <c r="E106" s="120"/>
      <c r="F106" s="130" t="str">
        <f t="shared" si="0"/>
        <v/>
      </c>
      <c r="G106" s="121"/>
      <c r="H106" s="162"/>
      <c r="I106" s="162"/>
      <c r="J106" s="122"/>
      <c r="K106" s="163" t="str">
        <f t="shared" si="2"/>
        <v/>
      </c>
      <c r="L106" s="164"/>
    </row>
    <row r="107" spans="1:18" x14ac:dyDescent="0.2">
      <c r="A107" s="102"/>
      <c r="B107" s="103"/>
      <c r="C107" s="51" t="s">
        <v>169</v>
      </c>
      <c r="D107" s="94"/>
      <c r="E107" s="120"/>
      <c r="F107" s="130" t="str">
        <f t="shared" si="0"/>
        <v/>
      </c>
      <c r="G107" s="121"/>
      <c r="H107" s="162"/>
      <c r="I107" s="162"/>
      <c r="J107" s="122"/>
      <c r="K107" s="163" t="str">
        <f t="shared" si="2"/>
        <v/>
      </c>
      <c r="L107" s="164"/>
    </row>
    <row r="108" spans="1:18" x14ac:dyDescent="0.2">
      <c r="A108" s="102"/>
      <c r="B108" s="103"/>
      <c r="C108" s="51" t="s">
        <v>170</v>
      </c>
      <c r="D108" s="94"/>
      <c r="E108" s="120"/>
      <c r="F108" s="130" t="str">
        <f t="shared" si="0"/>
        <v/>
      </c>
      <c r="G108" s="121"/>
      <c r="H108" s="162"/>
      <c r="I108" s="162"/>
      <c r="J108" s="122"/>
      <c r="K108" s="163" t="str">
        <f t="shared" si="2"/>
        <v/>
      </c>
      <c r="L108" s="164"/>
    </row>
    <row r="109" spans="1:18" x14ac:dyDescent="0.2">
      <c r="A109" s="102"/>
      <c r="B109" s="103"/>
      <c r="C109" s="51" t="s">
        <v>171</v>
      </c>
      <c r="D109" s="94"/>
      <c r="E109" s="120"/>
      <c r="F109" s="130" t="str">
        <f t="shared" si="0"/>
        <v/>
      </c>
      <c r="G109" s="121"/>
      <c r="H109" s="162"/>
      <c r="I109" s="162"/>
      <c r="J109" s="122"/>
      <c r="K109" s="163" t="str">
        <f t="shared" si="2"/>
        <v/>
      </c>
      <c r="L109" s="164"/>
    </row>
    <row r="110" spans="1:18" x14ac:dyDescent="0.2">
      <c r="A110" s="102"/>
      <c r="B110" s="103"/>
      <c r="C110" s="51" t="s">
        <v>172</v>
      </c>
      <c r="D110" s="94"/>
      <c r="E110" s="120"/>
      <c r="F110" s="130" t="str">
        <f t="shared" si="0"/>
        <v/>
      </c>
      <c r="G110" s="121"/>
      <c r="H110" s="162"/>
      <c r="I110" s="162"/>
      <c r="J110" s="122"/>
      <c r="K110" s="163" t="str">
        <f t="shared" si="2"/>
        <v/>
      </c>
      <c r="L110" s="164"/>
    </row>
    <row r="111" spans="1:18" x14ac:dyDescent="0.2">
      <c r="A111" s="102"/>
      <c r="B111" s="103"/>
      <c r="C111" s="51" t="s">
        <v>173</v>
      </c>
      <c r="D111" s="94"/>
      <c r="E111" s="120"/>
      <c r="F111" s="130" t="str">
        <f t="shared" si="0"/>
        <v/>
      </c>
      <c r="G111" s="121"/>
      <c r="H111" s="162"/>
      <c r="I111" s="162"/>
      <c r="J111" s="122"/>
      <c r="K111" s="163" t="str">
        <f t="shared" si="2"/>
        <v/>
      </c>
      <c r="L111" s="164"/>
    </row>
    <row r="112" spans="1:18" x14ac:dyDescent="0.2">
      <c r="A112" s="102"/>
      <c r="B112" s="103"/>
      <c r="C112" s="51" t="s">
        <v>174</v>
      </c>
      <c r="D112" s="94"/>
      <c r="E112" s="120"/>
      <c r="F112" s="130" t="str">
        <f t="shared" si="0"/>
        <v/>
      </c>
      <c r="G112" s="121"/>
      <c r="H112" s="162"/>
      <c r="I112" s="162"/>
      <c r="J112" s="122"/>
      <c r="K112" s="163" t="str">
        <f t="shared" si="2"/>
        <v/>
      </c>
      <c r="L112" s="164"/>
    </row>
    <row r="113" spans="1:12" x14ac:dyDescent="0.2">
      <c r="A113" s="102"/>
      <c r="B113" s="103"/>
      <c r="C113" s="51" t="s">
        <v>175</v>
      </c>
      <c r="D113" s="94"/>
      <c r="E113" s="120"/>
      <c r="F113" s="130" t="str">
        <f t="shared" ref="F113:F148" si="3">IF(B113="","",facteur*D113)</f>
        <v/>
      </c>
      <c r="G113" s="121"/>
      <c r="H113" s="162"/>
      <c r="I113" s="162"/>
      <c r="J113" s="122"/>
      <c r="K113" s="163" t="str">
        <f t="shared" si="2"/>
        <v/>
      </c>
      <c r="L113" s="164"/>
    </row>
    <row r="114" spans="1:12" x14ac:dyDescent="0.2">
      <c r="A114" s="102"/>
      <c r="B114" s="103"/>
      <c r="C114" s="51" t="s">
        <v>176</v>
      </c>
      <c r="D114" s="94"/>
      <c r="E114" s="120"/>
      <c r="F114" s="130" t="str">
        <f t="shared" si="3"/>
        <v/>
      </c>
      <c r="G114" s="121"/>
      <c r="H114" s="162"/>
      <c r="I114" s="162"/>
      <c r="J114" s="122"/>
      <c r="K114" s="163" t="str">
        <f t="shared" si="2"/>
        <v/>
      </c>
      <c r="L114" s="164"/>
    </row>
    <row r="115" spans="1:12" x14ac:dyDescent="0.2">
      <c r="A115" s="102"/>
      <c r="B115" s="103"/>
      <c r="C115" s="51" t="s">
        <v>177</v>
      </c>
      <c r="D115" s="94"/>
      <c r="E115" s="120"/>
      <c r="F115" s="130" t="str">
        <f t="shared" si="3"/>
        <v/>
      </c>
      <c r="G115" s="121"/>
      <c r="H115" s="162"/>
      <c r="I115" s="162"/>
      <c r="J115" s="122"/>
      <c r="K115" s="163" t="str">
        <f t="shared" si="2"/>
        <v/>
      </c>
      <c r="L115" s="164"/>
    </row>
    <row r="116" spans="1:12" x14ac:dyDescent="0.2">
      <c r="A116" s="102"/>
      <c r="B116" s="103"/>
      <c r="C116" s="51" t="s">
        <v>178</v>
      </c>
      <c r="D116" s="94"/>
      <c r="E116" s="120"/>
      <c r="F116" s="130" t="str">
        <f t="shared" si="3"/>
        <v/>
      </c>
      <c r="G116" s="121"/>
      <c r="H116" s="162"/>
      <c r="I116" s="162"/>
      <c r="J116" s="122"/>
      <c r="K116" s="163" t="str">
        <f t="shared" si="2"/>
        <v/>
      </c>
      <c r="L116" s="164"/>
    </row>
    <row r="117" spans="1:12" x14ac:dyDescent="0.2">
      <c r="A117" s="102"/>
      <c r="B117" s="103"/>
      <c r="C117" s="51" t="s">
        <v>179</v>
      </c>
      <c r="D117" s="94"/>
      <c r="E117" s="120"/>
      <c r="F117" s="130" t="str">
        <f t="shared" si="3"/>
        <v/>
      </c>
      <c r="G117" s="121"/>
      <c r="H117" s="162"/>
      <c r="I117" s="162"/>
      <c r="J117" s="122"/>
      <c r="K117" s="163" t="str">
        <f t="shared" si="2"/>
        <v/>
      </c>
      <c r="L117" s="164"/>
    </row>
    <row r="118" spans="1:12" x14ac:dyDescent="0.2">
      <c r="A118" s="102"/>
      <c r="B118" s="103"/>
      <c r="C118" s="51" t="s">
        <v>180</v>
      </c>
      <c r="D118" s="94"/>
      <c r="E118" s="120"/>
      <c r="F118" s="130" t="str">
        <f t="shared" si="3"/>
        <v/>
      </c>
      <c r="G118" s="121"/>
      <c r="H118" s="162"/>
      <c r="I118" s="162"/>
      <c r="J118" s="122"/>
      <c r="K118" s="163" t="str">
        <f t="shared" si="2"/>
        <v/>
      </c>
      <c r="L118" s="164"/>
    </row>
    <row r="119" spans="1:12" x14ac:dyDescent="0.2">
      <c r="A119" s="102"/>
      <c r="B119" s="103"/>
      <c r="C119" s="51" t="s">
        <v>181</v>
      </c>
      <c r="D119" s="94"/>
      <c r="E119" s="120"/>
      <c r="F119" s="130" t="str">
        <f t="shared" si="3"/>
        <v/>
      </c>
      <c r="G119" s="121"/>
      <c r="H119" s="162"/>
      <c r="I119" s="162"/>
      <c r="J119" s="122"/>
      <c r="K119" s="163" t="str">
        <f t="shared" si="2"/>
        <v/>
      </c>
      <c r="L119" s="164"/>
    </row>
    <row r="120" spans="1:12" x14ac:dyDescent="0.2">
      <c r="A120" s="102"/>
      <c r="B120" s="103"/>
      <c r="C120" s="51" t="s">
        <v>182</v>
      </c>
      <c r="D120" s="94"/>
      <c r="E120" s="120"/>
      <c r="F120" s="130" t="str">
        <f t="shared" si="3"/>
        <v/>
      </c>
      <c r="G120" s="121"/>
      <c r="H120" s="162"/>
      <c r="I120" s="162"/>
      <c r="J120" s="122"/>
      <c r="K120" s="163" t="str">
        <f t="shared" si="2"/>
        <v/>
      </c>
      <c r="L120" s="164"/>
    </row>
    <row r="121" spans="1:12" x14ac:dyDescent="0.2">
      <c r="A121" s="102"/>
      <c r="B121" s="103"/>
      <c r="C121" s="51" t="s">
        <v>183</v>
      </c>
      <c r="D121" s="94"/>
      <c r="E121" s="120"/>
      <c r="F121" s="130" t="str">
        <f t="shared" si="3"/>
        <v/>
      </c>
      <c r="G121" s="121"/>
      <c r="H121" s="162"/>
      <c r="I121" s="162"/>
      <c r="J121" s="122"/>
      <c r="K121" s="163" t="str">
        <f t="shared" si="2"/>
        <v/>
      </c>
      <c r="L121" s="164"/>
    </row>
    <row r="122" spans="1:12" x14ac:dyDescent="0.2">
      <c r="A122" s="102"/>
      <c r="B122" s="103"/>
      <c r="C122" s="51" t="s">
        <v>184</v>
      </c>
      <c r="D122" s="94"/>
      <c r="E122" s="120"/>
      <c r="F122" s="130" t="str">
        <f t="shared" si="3"/>
        <v/>
      </c>
      <c r="G122" s="121"/>
      <c r="H122" s="162"/>
      <c r="I122" s="162"/>
      <c r="J122" s="122"/>
      <c r="K122" s="163" t="str">
        <f t="shared" si="2"/>
        <v/>
      </c>
      <c r="L122" s="164"/>
    </row>
    <row r="123" spans="1:12" x14ac:dyDescent="0.2">
      <c r="A123" s="102"/>
      <c r="B123" s="103"/>
      <c r="C123" s="51" t="s">
        <v>185</v>
      </c>
      <c r="D123" s="94"/>
      <c r="E123" s="120"/>
      <c r="F123" s="130" t="str">
        <f t="shared" si="3"/>
        <v/>
      </c>
      <c r="G123" s="121"/>
      <c r="H123" s="162"/>
      <c r="I123" s="162"/>
      <c r="J123" s="122"/>
      <c r="K123" s="163" t="str">
        <f t="shared" si="2"/>
        <v/>
      </c>
      <c r="L123" s="164"/>
    </row>
    <row r="124" spans="1:12" x14ac:dyDescent="0.2">
      <c r="A124" s="102"/>
      <c r="B124" s="103"/>
      <c r="C124" s="51" t="s">
        <v>186</v>
      </c>
      <c r="D124" s="94"/>
      <c r="E124" s="120"/>
      <c r="F124" s="130" t="str">
        <f t="shared" si="3"/>
        <v/>
      </c>
      <c r="G124" s="121"/>
      <c r="H124" s="162"/>
      <c r="I124" s="162"/>
      <c r="J124" s="122"/>
      <c r="K124" s="163" t="str">
        <f t="shared" si="2"/>
        <v/>
      </c>
      <c r="L124" s="164"/>
    </row>
    <row r="125" spans="1:12" x14ac:dyDescent="0.2">
      <c r="A125" s="102"/>
      <c r="B125" s="103"/>
      <c r="C125" s="51" t="s">
        <v>187</v>
      </c>
      <c r="D125" s="94"/>
      <c r="E125" s="120"/>
      <c r="F125" s="130" t="str">
        <f t="shared" si="3"/>
        <v/>
      </c>
      <c r="G125" s="121"/>
      <c r="H125" s="162"/>
      <c r="I125" s="162"/>
      <c r="J125" s="122"/>
      <c r="K125" s="163" t="str">
        <f t="shared" si="2"/>
        <v/>
      </c>
      <c r="L125" s="164"/>
    </row>
    <row r="126" spans="1:12" x14ac:dyDescent="0.2">
      <c r="A126" s="102"/>
      <c r="B126" s="103"/>
      <c r="C126" s="51" t="s">
        <v>188</v>
      </c>
      <c r="D126" s="94"/>
      <c r="E126" s="120"/>
      <c r="F126" s="130" t="str">
        <f t="shared" si="3"/>
        <v/>
      </c>
      <c r="G126" s="121"/>
      <c r="H126" s="162"/>
      <c r="I126" s="162"/>
      <c r="J126" s="122"/>
      <c r="K126" s="163" t="str">
        <f t="shared" si="2"/>
        <v/>
      </c>
      <c r="L126" s="164"/>
    </row>
    <row r="127" spans="1:12" x14ac:dyDescent="0.2">
      <c r="A127" s="102"/>
      <c r="B127" s="103"/>
      <c r="C127" s="51" t="s">
        <v>189</v>
      </c>
      <c r="D127" s="94"/>
      <c r="E127" s="120"/>
      <c r="F127" s="130" t="str">
        <f t="shared" si="3"/>
        <v/>
      </c>
      <c r="G127" s="121"/>
      <c r="H127" s="162"/>
      <c r="I127" s="162"/>
      <c r="J127" s="122"/>
      <c r="K127" s="163" t="str">
        <f t="shared" si="2"/>
        <v/>
      </c>
      <c r="L127" s="164"/>
    </row>
    <row r="128" spans="1:12" x14ac:dyDescent="0.2">
      <c r="A128" s="102"/>
      <c r="B128" s="103"/>
      <c r="C128" s="51" t="s">
        <v>190</v>
      </c>
      <c r="D128" s="94"/>
      <c r="E128" s="120"/>
      <c r="F128" s="130" t="str">
        <f t="shared" si="3"/>
        <v/>
      </c>
      <c r="G128" s="121"/>
      <c r="H128" s="162"/>
      <c r="I128" s="162"/>
      <c r="J128" s="122"/>
      <c r="K128" s="163" t="str">
        <f t="shared" si="2"/>
        <v/>
      </c>
      <c r="L128" s="164"/>
    </row>
    <row r="129" spans="1:12" x14ac:dyDescent="0.2">
      <c r="A129" s="102"/>
      <c r="B129" s="103"/>
      <c r="C129" s="51" t="s">
        <v>191</v>
      </c>
      <c r="D129" s="94"/>
      <c r="E129" s="120"/>
      <c r="F129" s="130" t="str">
        <f t="shared" si="3"/>
        <v/>
      </c>
      <c r="G129" s="121"/>
      <c r="H129" s="162"/>
      <c r="I129" s="162"/>
      <c r="J129" s="122"/>
      <c r="K129" s="163" t="str">
        <f t="shared" si="2"/>
        <v/>
      </c>
      <c r="L129" s="164"/>
    </row>
    <row r="130" spans="1:12" x14ac:dyDescent="0.2">
      <c r="A130" s="102"/>
      <c r="B130" s="103"/>
      <c r="C130" s="51" t="s">
        <v>192</v>
      </c>
      <c r="D130" s="94"/>
      <c r="E130" s="120"/>
      <c r="F130" s="130" t="str">
        <f t="shared" si="3"/>
        <v/>
      </c>
      <c r="G130" s="121"/>
      <c r="H130" s="162"/>
      <c r="I130" s="162"/>
      <c r="J130" s="122"/>
      <c r="K130" s="163" t="str">
        <f t="shared" si="2"/>
        <v/>
      </c>
      <c r="L130" s="164"/>
    </row>
    <row r="131" spans="1:12" x14ac:dyDescent="0.2">
      <c r="A131" s="102"/>
      <c r="B131" s="103"/>
      <c r="C131" s="51" t="s">
        <v>193</v>
      </c>
      <c r="D131" s="94"/>
      <c r="E131" s="120"/>
      <c r="F131" s="130" t="str">
        <f t="shared" si="3"/>
        <v/>
      </c>
      <c r="G131" s="121"/>
      <c r="H131" s="162"/>
      <c r="I131" s="162"/>
      <c r="J131" s="122"/>
      <c r="K131" s="163" t="str">
        <f t="shared" si="2"/>
        <v/>
      </c>
      <c r="L131" s="164"/>
    </row>
    <row r="132" spans="1:12" x14ac:dyDescent="0.2">
      <c r="A132" s="102"/>
      <c r="B132" s="103"/>
      <c r="C132" s="51" t="s">
        <v>194</v>
      </c>
      <c r="D132" s="94"/>
      <c r="E132" s="120"/>
      <c r="F132" s="130" t="str">
        <f t="shared" si="3"/>
        <v/>
      </c>
      <c r="G132" s="121"/>
      <c r="H132" s="162"/>
      <c r="I132" s="162"/>
      <c r="J132" s="122"/>
      <c r="K132" s="163" t="str">
        <f t="shared" ref="K132:K148" si="4">IF(F132="","",F132*(1+(H132/100)))</f>
        <v/>
      </c>
      <c r="L132" s="164"/>
    </row>
    <row r="133" spans="1:12" x14ac:dyDescent="0.2">
      <c r="A133" s="102"/>
      <c r="B133" s="103"/>
      <c r="C133" s="51" t="s">
        <v>195</v>
      </c>
      <c r="D133" s="94"/>
      <c r="E133" s="120"/>
      <c r="F133" s="130" t="str">
        <f t="shared" si="3"/>
        <v/>
      </c>
      <c r="G133" s="121"/>
      <c r="H133" s="162"/>
      <c r="I133" s="162"/>
      <c r="J133" s="122"/>
      <c r="K133" s="163" t="str">
        <f t="shared" si="4"/>
        <v/>
      </c>
      <c r="L133" s="164"/>
    </row>
    <row r="134" spans="1:12" x14ac:dyDescent="0.2">
      <c r="A134" s="102"/>
      <c r="B134" s="103"/>
      <c r="C134" s="51" t="s">
        <v>196</v>
      </c>
      <c r="D134" s="94"/>
      <c r="E134" s="120"/>
      <c r="F134" s="130" t="str">
        <f t="shared" si="3"/>
        <v/>
      </c>
      <c r="G134" s="121"/>
      <c r="H134" s="162"/>
      <c r="I134" s="162"/>
      <c r="J134" s="122"/>
      <c r="K134" s="163" t="str">
        <f t="shared" si="4"/>
        <v/>
      </c>
      <c r="L134" s="164"/>
    </row>
    <row r="135" spans="1:12" x14ac:dyDescent="0.2">
      <c r="A135" s="102"/>
      <c r="B135" s="103"/>
      <c r="C135" s="51" t="s">
        <v>197</v>
      </c>
      <c r="D135" s="94"/>
      <c r="E135" s="120"/>
      <c r="F135" s="130" t="str">
        <f t="shared" si="3"/>
        <v/>
      </c>
      <c r="G135" s="121"/>
      <c r="H135" s="162"/>
      <c r="I135" s="162"/>
      <c r="J135" s="122"/>
      <c r="K135" s="163" t="str">
        <f t="shared" si="4"/>
        <v/>
      </c>
      <c r="L135" s="164"/>
    </row>
    <row r="136" spans="1:12" x14ac:dyDescent="0.2">
      <c r="A136" s="102"/>
      <c r="B136" s="103"/>
      <c r="C136" s="51" t="s">
        <v>198</v>
      </c>
      <c r="D136" s="94"/>
      <c r="E136" s="120"/>
      <c r="F136" s="130" t="str">
        <f t="shared" si="3"/>
        <v/>
      </c>
      <c r="G136" s="121"/>
      <c r="H136" s="162"/>
      <c r="I136" s="162"/>
      <c r="J136" s="122"/>
      <c r="K136" s="163" t="str">
        <f t="shared" si="4"/>
        <v/>
      </c>
      <c r="L136" s="164"/>
    </row>
    <row r="137" spans="1:12" x14ac:dyDescent="0.2">
      <c r="A137" s="102"/>
      <c r="B137" s="103"/>
      <c r="C137" s="51" t="s">
        <v>199</v>
      </c>
      <c r="D137" s="94"/>
      <c r="E137" s="120"/>
      <c r="F137" s="130" t="str">
        <f t="shared" si="3"/>
        <v/>
      </c>
      <c r="G137" s="121"/>
      <c r="H137" s="162"/>
      <c r="I137" s="162"/>
      <c r="J137" s="122"/>
      <c r="K137" s="163" t="str">
        <f t="shared" si="4"/>
        <v/>
      </c>
      <c r="L137" s="164"/>
    </row>
    <row r="138" spans="1:12" x14ac:dyDescent="0.2">
      <c r="A138" s="102"/>
      <c r="B138" s="103"/>
      <c r="C138" s="51" t="s">
        <v>200</v>
      </c>
      <c r="D138" s="94"/>
      <c r="E138" s="120"/>
      <c r="F138" s="130" t="str">
        <f t="shared" si="3"/>
        <v/>
      </c>
      <c r="G138" s="121"/>
      <c r="H138" s="162"/>
      <c r="I138" s="162"/>
      <c r="J138" s="122"/>
      <c r="K138" s="163" t="str">
        <f t="shared" si="4"/>
        <v/>
      </c>
      <c r="L138" s="164"/>
    </row>
    <row r="139" spans="1:12" x14ac:dyDescent="0.2">
      <c r="A139" s="102"/>
      <c r="B139" s="103"/>
      <c r="C139" s="51" t="s">
        <v>201</v>
      </c>
      <c r="D139" s="94"/>
      <c r="E139" s="120"/>
      <c r="F139" s="130" t="str">
        <f t="shared" si="3"/>
        <v/>
      </c>
      <c r="G139" s="121"/>
      <c r="H139" s="162"/>
      <c r="I139" s="162"/>
      <c r="J139" s="122"/>
      <c r="K139" s="163" t="str">
        <f t="shared" si="4"/>
        <v/>
      </c>
      <c r="L139" s="164"/>
    </row>
    <row r="140" spans="1:12" x14ac:dyDescent="0.2">
      <c r="A140" s="102"/>
      <c r="B140" s="103"/>
      <c r="C140" s="51" t="s">
        <v>202</v>
      </c>
      <c r="D140" s="94"/>
      <c r="E140" s="120"/>
      <c r="F140" s="130" t="str">
        <f t="shared" si="3"/>
        <v/>
      </c>
      <c r="G140" s="121"/>
      <c r="H140" s="162"/>
      <c r="I140" s="162"/>
      <c r="J140" s="122"/>
      <c r="K140" s="163" t="str">
        <f t="shared" si="4"/>
        <v/>
      </c>
      <c r="L140" s="164"/>
    </row>
    <row r="141" spans="1:12" x14ac:dyDescent="0.2">
      <c r="A141" s="102"/>
      <c r="B141" s="103"/>
      <c r="C141" s="51" t="s">
        <v>203</v>
      </c>
      <c r="D141" s="94"/>
      <c r="E141" s="120"/>
      <c r="F141" s="130" t="str">
        <f t="shared" si="3"/>
        <v/>
      </c>
      <c r="G141" s="121"/>
      <c r="H141" s="162"/>
      <c r="I141" s="162"/>
      <c r="J141" s="122"/>
      <c r="K141" s="163" t="str">
        <f t="shared" si="4"/>
        <v/>
      </c>
      <c r="L141" s="164"/>
    </row>
    <row r="142" spans="1:12" x14ac:dyDescent="0.2">
      <c r="A142" s="102"/>
      <c r="B142" s="103"/>
      <c r="C142" s="51" t="s">
        <v>204</v>
      </c>
      <c r="D142" s="94"/>
      <c r="E142" s="120"/>
      <c r="F142" s="130" t="str">
        <f t="shared" si="3"/>
        <v/>
      </c>
      <c r="G142" s="121"/>
      <c r="H142" s="162"/>
      <c r="I142" s="162"/>
      <c r="J142" s="122"/>
      <c r="K142" s="163" t="str">
        <f t="shared" si="4"/>
        <v/>
      </c>
      <c r="L142" s="164"/>
    </row>
    <row r="143" spans="1:12" x14ac:dyDescent="0.2">
      <c r="A143" s="102"/>
      <c r="B143" s="103"/>
      <c r="C143" s="51" t="s">
        <v>205</v>
      </c>
      <c r="D143" s="94"/>
      <c r="E143" s="120"/>
      <c r="F143" s="130" t="str">
        <f t="shared" si="3"/>
        <v/>
      </c>
      <c r="G143" s="121"/>
      <c r="H143" s="162"/>
      <c r="I143" s="162"/>
      <c r="J143" s="122"/>
      <c r="K143" s="163" t="str">
        <f t="shared" si="4"/>
        <v/>
      </c>
      <c r="L143" s="164"/>
    </row>
    <row r="144" spans="1:12" x14ac:dyDescent="0.2">
      <c r="A144" s="102"/>
      <c r="B144" s="103"/>
      <c r="C144" s="51" t="s">
        <v>206</v>
      </c>
      <c r="D144" s="94"/>
      <c r="E144" s="120"/>
      <c r="F144" s="130" t="str">
        <f t="shared" si="3"/>
        <v/>
      </c>
      <c r="G144" s="121"/>
      <c r="H144" s="162"/>
      <c r="I144" s="162"/>
      <c r="J144" s="122"/>
      <c r="K144" s="163" t="str">
        <f t="shared" si="4"/>
        <v/>
      </c>
      <c r="L144" s="164"/>
    </row>
    <row r="145" spans="1:12" x14ac:dyDescent="0.2">
      <c r="A145" s="102"/>
      <c r="B145" s="103"/>
      <c r="C145" s="51" t="s">
        <v>207</v>
      </c>
      <c r="D145" s="94"/>
      <c r="E145" s="120"/>
      <c r="F145" s="130" t="str">
        <f t="shared" si="3"/>
        <v/>
      </c>
      <c r="G145" s="121"/>
      <c r="H145" s="162"/>
      <c r="I145" s="162"/>
      <c r="J145" s="122"/>
      <c r="K145" s="163" t="str">
        <f t="shared" si="4"/>
        <v/>
      </c>
      <c r="L145" s="164"/>
    </row>
    <row r="146" spans="1:12" x14ac:dyDescent="0.2">
      <c r="A146" s="102"/>
      <c r="B146" s="103"/>
      <c r="C146" s="51" t="s">
        <v>208</v>
      </c>
      <c r="D146" s="94"/>
      <c r="E146" s="120"/>
      <c r="F146" s="130" t="str">
        <f t="shared" si="3"/>
        <v/>
      </c>
      <c r="G146" s="121"/>
      <c r="H146" s="162"/>
      <c r="I146" s="162"/>
      <c r="J146" s="122"/>
      <c r="K146" s="163" t="str">
        <f t="shared" si="4"/>
        <v/>
      </c>
      <c r="L146" s="164"/>
    </row>
    <row r="147" spans="1:12" x14ac:dyDescent="0.2">
      <c r="A147" s="102"/>
      <c r="B147" s="103"/>
      <c r="C147" s="51" t="s">
        <v>209</v>
      </c>
      <c r="D147" s="94"/>
      <c r="E147" s="120"/>
      <c r="F147" s="130" t="str">
        <f t="shared" si="3"/>
        <v/>
      </c>
      <c r="G147" s="121"/>
      <c r="H147" s="162"/>
      <c r="I147" s="162"/>
      <c r="J147" s="122"/>
      <c r="K147" s="163" t="str">
        <f t="shared" si="4"/>
        <v/>
      </c>
      <c r="L147" s="164"/>
    </row>
    <row r="148" spans="1:12" x14ac:dyDescent="0.2">
      <c r="A148" s="102"/>
      <c r="B148" s="103"/>
      <c r="C148" s="51" t="s">
        <v>210</v>
      </c>
      <c r="D148" s="94"/>
      <c r="E148" s="120"/>
      <c r="F148" s="130" t="str">
        <f t="shared" si="3"/>
        <v/>
      </c>
      <c r="G148" s="121"/>
      <c r="H148" s="162"/>
      <c r="I148" s="162"/>
      <c r="J148" s="122"/>
      <c r="K148" s="163" t="str">
        <f t="shared" si="4"/>
        <v/>
      </c>
      <c r="L148" s="164"/>
    </row>
    <row r="149" spans="1:12" ht="13.5" thickBot="1" x14ac:dyDescent="0.25">
      <c r="A149" s="117"/>
      <c r="B149" s="118"/>
      <c r="C149" s="56"/>
      <c r="D149" s="119"/>
      <c r="E149" s="57"/>
      <c r="F149" s="108"/>
      <c r="G149" s="58"/>
      <c r="H149" s="220"/>
      <c r="I149" s="220"/>
      <c r="J149" s="59"/>
      <c r="K149" s="221"/>
      <c r="L149" s="222"/>
    </row>
    <row r="150" spans="1:12" ht="15.75" thickBot="1" x14ac:dyDescent="0.25">
      <c r="A150" s="223" t="s">
        <v>99</v>
      </c>
      <c r="B150" s="224"/>
      <c r="C150" s="60"/>
      <c r="D150" s="61"/>
      <c r="E150" s="62"/>
      <c r="F150" s="61"/>
      <c r="G150" s="62"/>
      <c r="H150" s="63"/>
      <c r="I150" s="63"/>
      <c r="J150" s="61"/>
      <c r="K150" s="225">
        <f>SUM($K$49:$L$149)</f>
        <v>0</v>
      </c>
      <c r="L150" s="226"/>
    </row>
    <row r="151" spans="1:12" ht="13.5" thickBot="1" x14ac:dyDescent="0.25"/>
    <row r="152" spans="1:12" ht="13.5" thickBot="1" x14ac:dyDescent="0.25">
      <c r="A152" s="176" t="s">
        <v>100</v>
      </c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8"/>
    </row>
    <row r="153" spans="1:12" x14ac:dyDescent="0.2">
      <c r="A153" s="11"/>
      <c r="B153" s="64"/>
      <c r="C153" s="14"/>
      <c r="D153" s="11"/>
      <c r="E153" s="14"/>
      <c r="F153" s="11"/>
      <c r="G153" s="14"/>
      <c r="H153" s="11"/>
      <c r="I153" s="13"/>
      <c r="J153" s="14"/>
      <c r="K153" s="13"/>
      <c r="L153" s="14"/>
    </row>
    <row r="154" spans="1:12" x14ac:dyDescent="0.2">
      <c r="A154" s="65" t="s">
        <v>101</v>
      </c>
      <c r="B154" s="2"/>
      <c r="C154" s="66"/>
      <c r="D154" s="65" t="s">
        <v>102</v>
      </c>
      <c r="E154" s="66"/>
      <c r="F154" s="65" t="s">
        <v>103</v>
      </c>
      <c r="G154" s="66"/>
      <c r="H154" s="65" t="s">
        <v>103</v>
      </c>
      <c r="I154" s="2"/>
      <c r="J154" s="66"/>
      <c r="K154" s="2" t="s">
        <v>104</v>
      </c>
      <c r="L154" s="66"/>
    </row>
    <row r="155" spans="1:12" x14ac:dyDescent="0.2">
      <c r="A155" s="15"/>
      <c r="C155" s="17"/>
      <c r="D155" s="65" t="s">
        <v>105</v>
      </c>
      <c r="E155" s="66"/>
      <c r="F155" s="65" t="s">
        <v>106</v>
      </c>
      <c r="G155" s="66"/>
      <c r="H155" s="65" t="s">
        <v>107</v>
      </c>
      <c r="I155" s="2"/>
      <c r="J155" s="66"/>
      <c r="K155" s="2" t="s">
        <v>108</v>
      </c>
      <c r="L155" s="66"/>
    </row>
    <row r="156" spans="1:12" x14ac:dyDescent="0.2">
      <c r="A156" s="15"/>
      <c r="C156" s="17"/>
      <c r="D156" s="15"/>
      <c r="E156" s="17"/>
      <c r="F156" s="65" t="s">
        <v>109</v>
      </c>
      <c r="G156" s="66"/>
      <c r="H156" s="65" t="s">
        <v>109</v>
      </c>
      <c r="I156" s="2"/>
      <c r="J156" s="66"/>
      <c r="K156" s="2" t="s">
        <v>110</v>
      </c>
      <c r="L156" s="66"/>
    </row>
    <row r="157" spans="1:12" x14ac:dyDescent="0.2">
      <c r="A157" s="15"/>
      <c r="C157" s="17"/>
      <c r="D157" s="15"/>
      <c r="E157" s="17"/>
      <c r="F157" s="65"/>
      <c r="G157" s="66"/>
      <c r="H157" s="65"/>
      <c r="I157" s="2"/>
      <c r="J157" s="66"/>
      <c r="K157" s="2" t="s">
        <v>111</v>
      </c>
      <c r="L157" s="66"/>
    </row>
    <row r="158" spans="1:12" ht="13.5" thickBot="1" x14ac:dyDescent="0.25">
      <c r="A158" s="30"/>
      <c r="B158" s="31"/>
      <c r="C158" s="33"/>
      <c r="D158" s="67" t="s">
        <v>112</v>
      </c>
      <c r="E158" s="40"/>
      <c r="F158" s="67" t="s">
        <v>113</v>
      </c>
      <c r="G158" s="40"/>
      <c r="H158" s="67" t="s">
        <v>114</v>
      </c>
      <c r="I158" s="68"/>
      <c r="J158" s="40"/>
      <c r="K158" s="68" t="s">
        <v>115</v>
      </c>
      <c r="L158" s="40"/>
    </row>
    <row r="159" spans="1:12" ht="13.5" thickBot="1" x14ac:dyDescent="0.25">
      <c r="A159" s="69" t="s">
        <v>116</v>
      </c>
      <c r="B159" s="210">
        <f>$C$8</f>
        <v>0</v>
      </c>
      <c r="C159" s="211"/>
      <c r="D159" s="70" t="s">
        <v>117</v>
      </c>
      <c r="E159" s="71"/>
      <c r="F159" s="72" t="s">
        <v>117</v>
      </c>
      <c r="G159" s="71"/>
      <c r="H159" s="212">
        <v>1</v>
      </c>
      <c r="I159" s="213"/>
      <c r="J159" s="214"/>
      <c r="K159" s="73">
        <v>1</v>
      </c>
      <c r="L159" s="71"/>
    </row>
    <row r="160" spans="1:12" x14ac:dyDescent="0.2">
      <c r="A160" s="74">
        <v>1</v>
      </c>
      <c r="B160" s="215"/>
      <c r="C160" s="216"/>
      <c r="D160" s="74"/>
      <c r="E160" s="47"/>
      <c r="F160" s="95"/>
      <c r="G160" s="47"/>
      <c r="H160" s="217" t="str">
        <f>IF(F160="","",F160*1+(F160/100))</f>
        <v/>
      </c>
      <c r="I160" s="218"/>
      <c r="J160" s="219"/>
      <c r="K160" s="125" t="str">
        <f>IF(F160="","",K159*((F160/100)+1))</f>
        <v/>
      </c>
      <c r="L160" s="47"/>
    </row>
    <row r="161" spans="1:12" x14ac:dyDescent="0.2">
      <c r="A161" s="75">
        <v>2</v>
      </c>
      <c r="B161" s="174"/>
      <c r="C161" s="175"/>
      <c r="D161" s="75"/>
      <c r="E161" s="76"/>
      <c r="F161" s="96"/>
      <c r="G161" s="76"/>
      <c r="H161" s="171" t="str">
        <f t="shared" ref="H161:H171" si="5">IF(F161="","",F161*1+(F161/100))</f>
        <v/>
      </c>
      <c r="I161" s="172"/>
      <c r="J161" s="173"/>
      <c r="K161" s="128" t="str">
        <f t="shared" ref="K161:K171" si="6">IF(F161="","",K160*((F161/100)+1))</f>
        <v/>
      </c>
      <c r="L161" s="51"/>
    </row>
    <row r="162" spans="1:12" x14ac:dyDescent="0.2">
      <c r="A162" s="75">
        <v>3</v>
      </c>
      <c r="B162" s="174"/>
      <c r="C162" s="175"/>
      <c r="D162" s="75"/>
      <c r="E162" s="76"/>
      <c r="F162" s="96"/>
      <c r="G162" s="76"/>
      <c r="H162" s="171" t="str">
        <f t="shared" si="5"/>
        <v/>
      </c>
      <c r="I162" s="172"/>
      <c r="J162" s="173"/>
      <c r="K162" s="128" t="str">
        <f t="shared" si="6"/>
        <v/>
      </c>
      <c r="L162" s="51"/>
    </row>
    <row r="163" spans="1:12" x14ac:dyDescent="0.2">
      <c r="A163" s="75">
        <v>4</v>
      </c>
      <c r="B163" s="174"/>
      <c r="C163" s="175"/>
      <c r="D163" s="75"/>
      <c r="E163" s="76"/>
      <c r="F163" s="96"/>
      <c r="G163" s="76"/>
      <c r="H163" s="171" t="str">
        <f t="shared" si="5"/>
        <v/>
      </c>
      <c r="I163" s="172"/>
      <c r="J163" s="173"/>
      <c r="K163" s="128" t="str">
        <f t="shared" si="6"/>
        <v/>
      </c>
      <c r="L163" s="51"/>
    </row>
    <row r="164" spans="1:12" x14ac:dyDescent="0.2">
      <c r="A164" s="75">
        <v>5</v>
      </c>
      <c r="B164" s="174"/>
      <c r="C164" s="175"/>
      <c r="D164" s="75"/>
      <c r="E164" s="76"/>
      <c r="F164" s="96"/>
      <c r="G164" s="76"/>
      <c r="H164" s="171" t="str">
        <f t="shared" si="5"/>
        <v/>
      </c>
      <c r="I164" s="172"/>
      <c r="J164" s="173"/>
      <c r="K164" s="128" t="str">
        <f t="shared" si="6"/>
        <v/>
      </c>
      <c r="L164" s="51"/>
    </row>
    <row r="165" spans="1:12" x14ac:dyDescent="0.2">
      <c r="A165" s="77">
        <v>6</v>
      </c>
      <c r="B165" s="174"/>
      <c r="C165" s="175"/>
      <c r="D165" s="77"/>
      <c r="E165" s="51"/>
      <c r="F165" s="97"/>
      <c r="G165" s="78"/>
      <c r="H165" s="171" t="str">
        <f t="shared" si="5"/>
        <v/>
      </c>
      <c r="I165" s="172"/>
      <c r="J165" s="173"/>
      <c r="K165" s="128" t="str">
        <f t="shared" si="6"/>
        <v/>
      </c>
      <c r="L165" s="51"/>
    </row>
    <row r="166" spans="1:12" x14ac:dyDescent="0.2">
      <c r="A166" s="77">
        <v>7</v>
      </c>
      <c r="B166" s="174"/>
      <c r="C166" s="175"/>
      <c r="D166" s="77"/>
      <c r="E166" s="51"/>
      <c r="F166" s="97"/>
      <c r="G166" s="78"/>
      <c r="H166" s="171" t="str">
        <f t="shared" si="5"/>
        <v/>
      </c>
      <c r="I166" s="172"/>
      <c r="J166" s="173"/>
      <c r="K166" s="128" t="str">
        <f t="shared" si="6"/>
        <v/>
      </c>
      <c r="L166" s="51"/>
    </row>
    <row r="167" spans="1:12" x14ac:dyDescent="0.2">
      <c r="A167" s="77">
        <v>8</v>
      </c>
      <c r="B167" s="174"/>
      <c r="C167" s="175"/>
      <c r="D167" s="77"/>
      <c r="E167" s="51"/>
      <c r="F167" s="97"/>
      <c r="G167" s="78"/>
      <c r="H167" s="171" t="str">
        <f t="shared" si="5"/>
        <v/>
      </c>
      <c r="I167" s="172"/>
      <c r="J167" s="173"/>
      <c r="K167" s="128" t="str">
        <f t="shared" si="6"/>
        <v/>
      </c>
      <c r="L167" s="51"/>
    </row>
    <row r="168" spans="1:12" x14ac:dyDescent="0.2">
      <c r="A168" s="77">
        <v>9</v>
      </c>
      <c r="B168" s="174"/>
      <c r="C168" s="175"/>
      <c r="D168" s="77"/>
      <c r="E168" s="51"/>
      <c r="F168" s="97"/>
      <c r="G168" s="78"/>
      <c r="H168" s="171" t="str">
        <f t="shared" si="5"/>
        <v/>
      </c>
      <c r="I168" s="172"/>
      <c r="J168" s="173"/>
      <c r="K168" s="128" t="str">
        <f t="shared" si="6"/>
        <v/>
      </c>
      <c r="L168" s="51"/>
    </row>
    <row r="169" spans="1:12" x14ac:dyDescent="0.2">
      <c r="A169" s="77">
        <v>10</v>
      </c>
      <c r="B169" s="174"/>
      <c r="C169" s="175"/>
      <c r="D169" s="77"/>
      <c r="E169" s="51"/>
      <c r="F169" s="97"/>
      <c r="G169" s="78"/>
      <c r="H169" s="171" t="str">
        <f t="shared" si="5"/>
        <v/>
      </c>
      <c r="I169" s="172"/>
      <c r="J169" s="173"/>
      <c r="K169" s="128" t="str">
        <f t="shared" si="6"/>
        <v/>
      </c>
      <c r="L169" s="51"/>
    </row>
    <row r="170" spans="1:12" x14ac:dyDescent="0.2">
      <c r="A170" s="77">
        <v>11</v>
      </c>
      <c r="B170" s="174"/>
      <c r="C170" s="175"/>
      <c r="D170" s="77"/>
      <c r="E170" s="51"/>
      <c r="F170" s="97"/>
      <c r="G170" s="78"/>
      <c r="H170" s="171" t="str">
        <f t="shared" si="5"/>
        <v/>
      </c>
      <c r="I170" s="172"/>
      <c r="J170" s="173"/>
      <c r="K170" s="128" t="str">
        <f t="shared" si="6"/>
        <v/>
      </c>
      <c r="L170" s="51"/>
    </row>
    <row r="171" spans="1:12" x14ac:dyDescent="0.2">
      <c r="A171" s="77">
        <v>12</v>
      </c>
      <c r="B171" s="174"/>
      <c r="C171" s="175"/>
      <c r="D171" s="77"/>
      <c r="E171" s="51"/>
      <c r="F171" s="97"/>
      <c r="G171" s="78"/>
      <c r="H171" s="171" t="str">
        <f t="shared" si="5"/>
        <v/>
      </c>
      <c r="I171" s="172"/>
      <c r="J171" s="173"/>
      <c r="K171" s="128" t="str">
        <f t="shared" si="6"/>
        <v/>
      </c>
      <c r="L171" s="51"/>
    </row>
    <row r="172" spans="1:12" ht="13.5" thickBot="1" x14ac:dyDescent="0.25">
      <c r="A172" s="109"/>
      <c r="B172" s="186"/>
      <c r="C172" s="187"/>
      <c r="D172" s="109"/>
      <c r="E172" s="33"/>
      <c r="F172" s="116"/>
      <c r="G172" s="79"/>
      <c r="H172" s="112"/>
      <c r="I172" s="113"/>
      <c r="J172" s="56"/>
      <c r="K172" s="111"/>
      <c r="L172" s="56"/>
    </row>
    <row r="173" spans="1:12" x14ac:dyDescent="0.2">
      <c r="A173" s="8"/>
      <c r="B173" s="80"/>
      <c r="C173" s="80"/>
      <c r="D173" s="81"/>
      <c r="E173" s="82"/>
      <c r="F173" s="81"/>
      <c r="G173" s="82"/>
      <c r="H173" s="83"/>
      <c r="I173" s="83"/>
      <c r="J173" s="82"/>
      <c r="K173" s="81"/>
      <c r="L173" s="82"/>
    </row>
    <row r="174" spans="1:12" x14ac:dyDescent="0.2">
      <c r="A174" s="8"/>
      <c r="B174" s="165" t="s">
        <v>160</v>
      </c>
      <c r="C174" s="165"/>
      <c r="D174" s="165"/>
      <c r="E174" s="165"/>
      <c r="F174" s="165"/>
      <c r="G174" s="165"/>
      <c r="H174" s="165"/>
      <c r="I174" s="165"/>
      <c r="J174" s="165"/>
      <c r="K174" s="165"/>
      <c r="L174" s="82"/>
    </row>
    <row r="175" spans="1:12" ht="13.5" thickBot="1" x14ac:dyDescent="0.25"/>
    <row r="176" spans="1:12" ht="13.5" thickBot="1" x14ac:dyDescent="0.25">
      <c r="A176" s="176" t="s">
        <v>118</v>
      </c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8"/>
    </row>
    <row r="177" spans="1:12" x14ac:dyDescent="0.2">
      <c r="A177" s="65" t="s">
        <v>119</v>
      </c>
      <c r="B177" s="2"/>
      <c r="C177" s="66"/>
      <c r="D177" s="2" t="s">
        <v>120</v>
      </c>
      <c r="E177" s="66"/>
      <c r="F177" s="2" t="s">
        <v>121</v>
      </c>
      <c r="G177" s="66"/>
      <c r="H177" s="2" t="s">
        <v>122</v>
      </c>
      <c r="I177" s="2"/>
      <c r="J177" s="2"/>
      <c r="K177" s="2"/>
      <c r="L177" s="66"/>
    </row>
    <row r="178" spans="1:12" x14ac:dyDescent="0.2">
      <c r="A178" s="15"/>
      <c r="C178" s="17"/>
      <c r="D178" s="84" t="s">
        <v>123</v>
      </c>
      <c r="E178" s="66"/>
      <c r="F178" s="2" t="s">
        <v>124</v>
      </c>
      <c r="G178" s="66"/>
      <c r="H178" s="2" t="s">
        <v>125</v>
      </c>
      <c r="I178" s="2"/>
      <c r="J178" s="2"/>
      <c r="K178" s="2"/>
      <c r="L178" s="66"/>
    </row>
    <row r="179" spans="1:12" x14ac:dyDescent="0.2">
      <c r="A179" s="15"/>
      <c r="C179" s="17"/>
      <c r="D179" s="2"/>
      <c r="E179" s="66"/>
      <c r="F179" s="27" t="s">
        <v>126</v>
      </c>
      <c r="G179" s="17"/>
      <c r="H179" s="2" t="s">
        <v>127</v>
      </c>
      <c r="I179" s="2"/>
      <c r="J179" s="2"/>
      <c r="K179" s="2"/>
      <c r="L179" s="66"/>
    </row>
    <row r="180" spans="1:12" ht="13.5" thickBot="1" x14ac:dyDescent="0.25">
      <c r="A180" s="101" t="s">
        <v>60</v>
      </c>
      <c r="B180" s="104" t="s">
        <v>61</v>
      </c>
      <c r="C180" s="17"/>
      <c r="D180" s="179" t="s">
        <v>128</v>
      </c>
      <c r="E180" s="180"/>
      <c r="F180" s="181" t="s">
        <v>129</v>
      </c>
      <c r="G180" s="182"/>
      <c r="H180" s="183" t="s">
        <v>130</v>
      </c>
      <c r="I180" s="184"/>
      <c r="J180" s="184"/>
      <c r="K180" s="184"/>
      <c r="L180" s="185"/>
    </row>
    <row r="181" spans="1:12" x14ac:dyDescent="0.2">
      <c r="A181" s="131" t="str">
        <f t="shared" ref="A181:B200" si="7">IF(A49="","",A49)</f>
        <v/>
      </c>
      <c r="B181" s="132" t="str">
        <f t="shared" si="7"/>
        <v/>
      </c>
      <c r="C181" s="133" t="s">
        <v>69</v>
      </c>
      <c r="D181" s="166" t="str">
        <f t="shared" ref="D181:D211" si="8">K49</f>
        <v/>
      </c>
      <c r="E181" s="167"/>
      <c r="F181" s="134" t="str">
        <f t="array" ref="F181:F280">IF(B181:B280="","",VLOOKUP(B181:B280,$B$159:$K$171,10,TRUE))</f>
        <v/>
      </c>
      <c r="G181" s="135"/>
      <c r="H181" s="168" t="str">
        <f>IF(B181="","",D181*F181)</f>
        <v/>
      </c>
      <c r="I181" s="169"/>
      <c r="J181" s="169"/>
      <c r="K181" s="169"/>
      <c r="L181" s="170"/>
    </row>
    <row r="182" spans="1:12" x14ac:dyDescent="0.2">
      <c r="A182" s="136" t="str">
        <f t="shared" si="7"/>
        <v/>
      </c>
      <c r="B182" s="137" t="str">
        <f t="shared" si="7"/>
        <v/>
      </c>
      <c r="C182" s="138" t="s">
        <v>70</v>
      </c>
      <c r="D182" s="157" t="str">
        <f t="shared" si="8"/>
        <v/>
      </c>
      <c r="E182" s="158"/>
      <c r="F182" s="139" t="str">
        <v/>
      </c>
      <c r="G182" s="140"/>
      <c r="H182" s="159" t="str">
        <f t="shared" ref="H182:H208" si="9">IF(B182="","",D182*F182)</f>
        <v/>
      </c>
      <c r="I182" s="160"/>
      <c r="J182" s="160"/>
      <c r="K182" s="160"/>
      <c r="L182" s="161"/>
    </row>
    <row r="183" spans="1:12" x14ac:dyDescent="0.2">
      <c r="A183" s="136" t="str">
        <f t="shared" si="7"/>
        <v/>
      </c>
      <c r="B183" s="137" t="str">
        <f t="shared" si="7"/>
        <v/>
      </c>
      <c r="C183" s="138" t="s">
        <v>71</v>
      </c>
      <c r="D183" s="157" t="str">
        <f t="shared" si="8"/>
        <v/>
      </c>
      <c r="E183" s="158"/>
      <c r="F183" s="139" t="str">
        <v/>
      </c>
      <c r="G183" s="140"/>
      <c r="H183" s="159" t="str">
        <f t="shared" si="9"/>
        <v/>
      </c>
      <c r="I183" s="160"/>
      <c r="J183" s="160"/>
      <c r="K183" s="160"/>
      <c r="L183" s="161"/>
    </row>
    <row r="184" spans="1:12" x14ac:dyDescent="0.2">
      <c r="A184" s="136" t="str">
        <f t="shared" si="7"/>
        <v/>
      </c>
      <c r="B184" s="137" t="str">
        <f t="shared" si="7"/>
        <v/>
      </c>
      <c r="C184" s="138" t="s">
        <v>72</v>
      </c>
      <c r="D184" s="157" t="str">
        <f t="shared" si="8"/>
        <v/>
      </c>
      <c r="E184" s="158"/>
      <c r="F184" s="139" t="str">
        <v/>
      </c>
      <c r="G184" s="140"/>
      <c r="H184" s="159" t="str">
        <f>IF(B184="","",D184*F184)</f>
        <v/>
      </c>
      <c r="I184" s="160"/>
      <c r="J184" s="160"/>
      <c r="K184" s="160"/>
      <c r="L184" s="161"/>
    </row>
    <row r="185" spans="1:12" x14ac:dyDescent="0.2">
      <c r="A185" s="136" t="str">
        <f t="shared" si="7"/>
        <v/>
      </c>
      <c r="B185" s="137" t="str">
        <f t="shared" si="7"/>
        <v/>
      </c>
      <c r="C185" s="138" t="s">
        <v>73</v>
      </c>
      <c r="D185" s="157" t="str">
        <f t="shared" si="8"/>
        <v/>
      </c>
      <c r="E185" s="158"/>
      <c r="F185" s="139" t="str">
        <v/>
      </c>
      <c r="G185" s="140"/>
      <c r="H185" s="159" t="str">
        <f t="shared" si="9"/>
        <v/>
      </c>
      <c r="I185" s="160"/>
      <c r="J185" s="160"/>
      <c r="K185" s="160"/>
      <c r="L185" s="161"/>
    </row>
    <row r="186" spans="1:12" x14ac:dyDescent="0.2">
      <c r="A186" s="136" t="str">
        <f t="shared" si="7"/>
        <v/>
      </c>
      <c r="B186" s="137" t="str">
        <f t="shared" si="7"/>
        <v/>
      </c>
      <c r="C186" s="138" t="s">
        <v>74</v>
      </c>
      <c r="D186" s="157" t="str">
        <f t="shared" si="8"/>
        <v/>
      </c>
      <c r="E186" s="158"/>
      <c r="F186" s="139" t="str">
        <v/>
      </c>
      <c r="G186" s="140"/>
      <c r="H186" s="159" t="str">
        <f t="shared" si="9"/>
        <v/>
      </c>
      <c r="I186" s="160"/>
      <c r="J186" s="160"/>
      <c r="K186" s="160"/>
      <c r="L186" s="161"/>
    </row>
    <row r="187" spans="1:12" x14ac:dyDescent="0.2">
      <c r="A187" s="136" t="str">
        <f t="shared" si="7"/>
        <v/>
      </c>
      <c r="B187" s="137" t="str">
        <f t="shared" si="7"/>
        <v/>
      </c>
      <c r="C187" s="138" t="s">
        <v>75</v>
      </c>
      <c r="D187" s="157" t="str">
        <f t="shared" si="8"/>
        <v/>
      </c>
      <c r="E187" s="158"/>
      <c r="F187" s="139" t="str">
        <v/>
      </c>
      <c r="G187" s="140"/>
      <c r="H187" s="159" t="str">
        <f t="shared" si="9"/>
        <v/>
      </c>
      <c r="I187" s="160"/>
      <c r="J187" s="160"/>
      <c r="K187" s="160"/>
      <c r="L187" s="161"/>
    </row>
    <row r="188" spans="1:12" x14ac:dyDescent="0.2">
      <c r="A188" s="136" t="str">
        <f t="shared" si="7"/>
        <v/>
      </c>
      <c r="B188" s="137" t="str">
        <f t="shared" si="7"/>
        <v/>
      </c>
      <c r="C188" s="138" t="s">
        <v>76</v>
      </c>
      <c r="D188" s="157" t="str">
        <f t="shared" si="8"/>
        <v/>
      </c>
      <c r="E188" s="158"/>
      <c r="F188" s="139" t="str">
        <v/>
      </c>
      <c r="G188" s="140"/>
      <c r="H188" s="159" t="str">
        <f t="shared" si="9"/>
        <v/>
      </c>
      <c r="I188" s="160"/>
      <c r="J188" s="160"/>
      <c r="K188" s="160"/>
      <c r="L188" s="161"/>
    </row>
    <row r="189" spans="1:12" x14ac:dyDescent="0.2">
      <c r="A189" s="136" t="str">
        <f t="shared" si="7"/>
        <v/>
      </c>
      <c r="B189" s="137" t="str">
        <f t="shared" si="7"/>
        <v/>
      </c>
      <c r="C189" s="138" t="s">
        <v>77</v>
      </c>
      <c r="D189" s="157" t="str">
        <f t="shared" si="8"/>
        <v/>
      </c>
      <c r="E189" s="158"/>
      <c r="F189" s="139" t="str">
        <v/>
      </c>
      <c r="G189" s="140"/>
      <c r="H189" s="159" t="str">
        <f t="shared" si="9"/>
        <v/>
      </c>
      <c r="I189" s="160"/>
      <c r="J189" s="160"/>
      <c r="K189" s="160"/>
      <c r="L189" s="161"/>
    </row>
    <row r="190" spans="1:12" x14ac:dyDescent="0.2">
      <c r="A190" s="136" t="str">
        <f t="shared" si="7"/>
        <v/>
      </c>
      <c r="B190" s="137" t="str">
        <f t="shared" si="7"/>
        <v/>
      </c>
      <c r="C190" s="138" t="s">
        <v>78</v>
      </c>
      <c r="D190" s="157" t="str">
        <f t="shared" si="8"/>
        <v/>
      </c>
      <c r="E190" s="158"/>
      <c r="F190" s="139" t="str">
        <v/>
      </c>
      <c r="G190" s="140"/>
      <c r="H190" s="159" t="str">
        <f t="shared" si="9"/>
        <v/>
      </c>
      <c r="I190" s="160"/>
      <c r="J190" s="160"/>
      <c r="K190" s="160"/>
      <c r="L190" s="161"/>
    </row>
    <row r="191" spans="1:12" x14ac:dyDescent="0.2">
      <c r="A191" s="136" t="str">
        <f t="shared" si="7"/>
        <v/>
      </c>
      <c r="B191" s="137" t="str">
        <f t="shared" si="7"/>
        <v/>
      </c>
      <c r="C191" s="138" t="s">
        <v>79</v>
      </c>
      <c r="D191" s="157" t="str">
        <f t="shared" si="8"/>
        <v/>
      </c>
      <c r="E191" s="158"/>
      <c r="F191" s="139" t="str">
        <v/>
      </c>
      <c r="G191" s="140"/>
      <c r="H191" s="159" t="str">
        <f t="shared" si="9"/>
        <v/>
      </c>
      <c r="I191" s="160"/>
      <c r="J191" s="160"/>
      <c r="K191" s="160"/>
      <c r="L191" s="161"/>
    </row>
    <row r="192" spans="1:12" x14ac:dyDescent="0.2">
      <c r="A192" s="136" t="str">
        <f t="shared" si="7"/>
        <v/>
      </c>
      <c r="B192" s="137" t="str">
        <f t="shared" si="7"/>
        <v/>
      </c>
      <c r="C192" s="138" t="s">
        <v>80</v>
      </c>
      <c r="D192" s="157" t="str">
        <f t="shared" si="8"/>
        <v/>
      </c>
      <c r="E192" s="158"/>
      <c r="F192" s="139" t="str">
        <v/>
      </c>
      <c r="G192" s="140"/>
      <c r="H192" s="159" t="str">
        <f t="shared" si="9"/>
        <v/>
      </c>
      <c r="I192" s="160"/>
      <c r="J192" s="160"/>
      <c r="K192" s="160"/>
      <c r="L192" s="161"/>
    </row>
    <row r="193" spans="1:12" x14ac:dyDescent="0.2">
      <c r="A193" s="136" t="str">
        <f t="shared" si="7"/>
        <v/>
      </c>
      <c r="B193" s="137" t="str">
        <f t="shared" si="7"/>
        <v/>
      </c>
      <c r="C193" s="138" t="s">
        <v>81</v>
      </c>
      <c r="D193" s="157" t="str">
        <f t="shared" si="8"/>
        <v/>
      </c>
      <c r="E193" s="158"/>
      <c r="F193" s="139" t="str">
        <v/>
      </c>
      <c r="G193" s="140"/>
      <c r="H193" s="159" t="str">
        <f t="shared" si="9"/>
        <v/>
      </c>
      <c r="I193" s="160"/>
      <c r="J193" s="160"/>
      <c r="K193" s="160"/>
      <c r="L193" s="161"/>
    </row>
    <row r="194" spans="1:12" x14ac:dyDescent="0.2">
      <c r="A194" s="136" t="str">
        <f t="shared" si="7"/>
        <v/>
      </c>
      <c r="B194" s="137" t="str">
        <f t="shared" si="7"/>
        <v/>
      </c>
      <c r="C194" s="138" t="s">
        <v>82</v>
      </c>
      <c r="D194" s="157" t="str">
        <f t="shared" si="8"/>
        <v/>
      </c>
      <c r="E194" s="158"/>
      <c r="F194" s="139" t="str">
        <v/>
      </c>
      <c r="G194" s="140"/>
      <c r="H194" s="159" t="str">
        <f t="shared" si="9"/>
        <v/>
      </c>
      <c r="I194" s="160"/>
      <c r="J194" s="160"/>
      <c r="K194" s="160"/>
      <c r="L194" s="161"/>
    </row>
    <row r="195" spans="1:12" x14ac:dyDescent="0.2">
      <c r="A195" s="136" t="str">
        <f t="shared" si="7"/>
        <v/>
      </c>
      <c r="B195" s="137" t="str">
        <f t="shared" si="7"/>
        <v/>
      </c>
      <c r="C195" s="138" t="s">
        <v>83</v>
      </c>
      <c r="D195" s="157" t="str">
        <f t="shared" si="8"/>
        <v/>
      </c>
      <c r="E195" s="158"/>
      <c r="F195" s="139" t="str">
        <v/>
      </c>
      <c r="G195" s="140"/>
      <c r="H195" s="159" t="str">
        <f t="shared" si="9"/>
        <v/>
      </c>
      <c r="I195" s="160"/>
      <c r="J195" s="160"/>
      <c r="K195" s="160"/>
      <c r="L195" s="161"/>
    </row>
    <row r="196" spans="1:12" x14ac:dyDescent="0.2">
      <c r="A196" s="136" t="str">
        <f t="shared" si="7"/>
        <v/>
      </c>
      <c r="B196" s="137" t="str">
        <f t="shared" si="7"/>
        <v/>
      </c>
      <c r="C196" s="138" t="s">
        <v>84</v>
      </c>
      <c r="D196" s="157" t="str">
        <f t="shared" si="8"/>
        <v/>
      </c>
      <c r="E196" s="158"/>
      <c r="F196" s="139" t="str">
        <v/>
      </c>
      <c r="G196" s="140"/>
      <c r="H196" s="159" t="str">
        <f t="shared" si="9"/>
        <v/>
      </c>
      <c r="I196" s="160"/>
      <c r="J196" s="160"/>
      <c r="K196" s="160"/>
      <c r="L196" s="161"/>
    </row>
    <row r="197" spans="1:12" x14ac:dyDescent="0.2">
      <c r="A197" s="136" t="str">
        <f t="shared" si="7"/>
        <v/>
      </c>
      <c r="B197" s="137" t="str">
        <f t="shared" si="7"/>
        <v/>
      </c>
      <c r="C197" s="138" t="s">
        <v>85</v>
      </c>
      <c r="D197" s="157" t="str">
        <f t="shared" si="8"/>
        <v/>
      </c>
      <c r="E197" s="158"/>
      <c r="F197" s="139" t="str">
        <v/>
      </c>
      <c r="G197" s="140"/>
      <c r="H197" s="159" t="str">
        <f t="shared" si="9"/>
        <v/>
      </c>
      <c r="I197" s="160"/>
      <c r="J197" s="160"/>
      <c r="K197" s="160"/>
      <c r="L197" s="161"/>
    </row>
    <row r="198" spans="1:12" x14ac:dyDescent="0.2">
      <c r="A198" s="136" t="str">
        <f t="shared" si="7"/>
        <v/>
      </c>
      <c r="B198" s="137" t="str">
        <f t="shared" si="7"/>
        <v/>
      </c>
      <c r="C198" s="138" t="s">
        <v>86</v>
      </c>
      <c r="D198" s="157" t="str">
        <f t="shared" si="8"/>
        <v/>
      </c>
      <c r="E198" s="158"/>
      <c r="F198" s="139" t="str">
        <v/>
      </c>
      <c r="G198" s="140"/>
      <c r="H198" s="159" t="str">
        <f t="shared" si="9"/>
        <v/>
      </c>
      <c r="I198" s="160"/>
      <c r="J198" s="160"/>
      <c r="K198" s="160"/>
      <c r="L198" s="161"/>
    </row>
    <row r="199" spans="1:12" x14ac:dyDescent="0.2">
      <c r="A199" s="136" t="str">
        <f t="shared" si="7"/>
        <v/>
      </c>
      <c r="B199" s="137" t="str">
        <f t="shared" si="7"/>
        <v/>
      </c>
      <c r="C199" s="138" t="s">
        <v>87</v>
      </c>
      <c r="D199" s="157" t="str">
        <f t="shared" si="8"/>
        <v/>
      </c>
      <c r="E199" s="158"/>
      <c r="F199" s="139" t="str">
        <v/>
      </c>
      <c r="G199" s="140"/>
      <c r="H199" s="159" t="str">
        <f t="shared" si="9"/>
        <v/>
      </c>
      <c r="I199" s="160"/>
      <c r="J199" s="160"/>
      <c r="K199" s="160"/>
      <c r="L199" s="161"/>
    </row>
    <row r="200" spans="1:12" x14ac:dyDescent="0.2">
      <c r="A200" s="136" t="str">
        <f t="shared" si="7"/>
        <v/>
      </c>
      <c r="B200" s="137" t="str">
        <f t="shared" si="7"/>
        <v/>
      </c>
      <c r="C200" s="138" t="s">
        <v>88</v>
      </c>
      <c r="D200" s="157" t="str">
        <f t="shared" si="8"/>
        <v/>
      </c>
      <c r="E200" s="158"/>
      <c r="F200" s="139" t="str">
        <v/>
      </c>
      <c r="G200" s="140"/>
      <c r="H200" s="159" t="str">
        <f t="shared" si="9"/>
        <v/>
      </c>
      <c r="I200" s="160"/>
      <c r="J200" s="160"/>
      <c r="K200" s="160"/>
      <c r="L200" s="161"/>
    </row>
    <row r="201" spans="1:12" x14ac:dyDescent="0.2">
      <c r="A201" s="136" t="str">
        <f t="shared" ref="A201:B201" si="10">IF(A69="","",A69)</f>
        <v/>
      </c>
      <c r="B201" s="137" t="str">
        <f t="shared" si="10"/>
        <v/>
      </c>
      <c r="C201" s="138" t="s">
        <v>89</v>
      </c>
      <c r="D201" s="157" t="str">
        <f t="shared" si="8"/>
        <v/>
      </c>
      <c r="E201" s="158"/>
      <c r="F201" s="139" t="str">
        <v/>
      </c>
      <c r="G201" s="140"/>
      <c r="H201" s="159" t="str">
        <f t="shared" si="9"/>
        <v/>
      </c>
      <c r="I201" s="160"/>
      <c r="J201" s="160"/>
      <c r="K201" s="160"/>
      <c r="L201" s="161"/>
    </row>
    <row r="202" spans="1:12" x14ac:dyDescent="0.2">
      <c r="A202" s="136" t="str">
        <f t="shared" ref="A202:B202" si="11">IF(A70="","",A70)</f>
        <v/>
      </c>
      <c r="B202" s="137" t="str">
        <f t="shared" si="11"/>
        <v/>
      </c>
      <c r="C202" s="138" t="s">
        <v>90</v>
      </c>
      <c r="D202" s="157" t="str">
        <f t="shared" si="8"/>
        <v/>
      </c>
      <c r="E202" s="158"/>
      <c r="F202" s="139" t="str">
        <v/>
      </c>
      <c r="G202" s="140"/>
      <c r="H202" s="159" t="str">
        <f t="shared" si="9"/>
        <v/>
      </c>
      <c r="I202" s="160"/>
      <c r="J202" s="160"/>
      <c r="K202" s="160"/>
      <c r="L202" s="161"/>
    </row>
    <row r="203" spans="1:12" x14ac:dyDescent="0.2">
      <c r="A203" s="136" t="str">
        <f t="shared" ref="A203:B203" si="12">IF(A71="","",A71)</f>
        <v/>
      </c>
      <c r="B203" s="137" t="str">
        <f t="shared" si="12"/>
        <v/>
      </c>
      <c r="C203" s="138" t="s">
        <v>91</v>
      </c>
      <c r="D203" s="157" t="str">
        <f t="shared" si="8"/>
        <v/>
      </c>
      <c r="E203" s="158"/>
      <c r="F203" s="139" t="str">
        <v/>
      </c>
      <c r="G203" s="140"/>
      <c r="H203" s="159" t="str">
        <f t="shared" si="9"/>
        <v/>
      </c>
      <c r="I203" s="160"/>
      <c r="J203" s="160"/>
      <c r="K203" s="160"/>
      <c r="L203" s="161"/>
    </row>
    <row r="204" spans="1:12" x14ac:dyDescent="0.2">
      <c r="A204" s="136" t="str">
        <f t="shared" ref="A204:B204" si="13">IF(A72="","",A72)</f>
        <v/>
      </c>
      <c r="B204" s="137" t="str">
        <f t="shared" si="13"/>
        <v/>
      </c>
      <c r="C204" s="138" t="s">
        <v>92</v>
      </c>
      <c r="D204" s="157" t="str">
        <f t="shared" si="8"/>
        <v/>
      </c>
      <c r="E204" s="158"/>
      <c r="F204" s="139" t="str">
        <v/>
      </c>
      <c r="G204" s="140"/>
      <c r="H204" s="159" t="str">
        <f t="shared" si="9"/>
        <v/>
      </c>
      <c r="I204" s="160"/>
      <c r="J204" s="160"/>
      <c r="K204" s="160"/>
      <c r="L204" s="161"/>
    </row>
    <row r="205" spans="1:12" x14ac:dyDescent="0.2">
      <c r="A205" s="136" t="str">
        <f t="shared" ref="A205:B205" si="14">IF(A73="","",A73)</f>
        <v/>
      </c>
      <c r="B205" s="137" t="str">
        <f t="shared" si="14"/>
        <v/>
      </c>
      <c r="C205" s="138" t="s">
        <v>93</v>
      </c>
      <c r="D205" s="157" t="str">
        <f t="shared" si="8"/>
        <v/>
      </c>
      <c r="E205" s="158"/>
      <c r="F205" s="139" t="str">
        <v/>
      </c>
      <c r="G205" s="140"/>
      <c r="H205" s="159" t="str">
        <f t="shared" si="9"/>
        <v/>
      </c>
      <c r="I205" s="160"/>
      <c r="J205" s="160"/>
      <c r="K205" s="160"/>
      <c r="L205" s="161"/>
    </row>
    <row r="206" spans="1:12" x14ac:dyDescent="0.2">
      <c r="A206" s="136" t="str">
        <f t="shared" ref="A206:B206" si="15">IF(A74="","",A74)</f>
        <v/>
      </c>
      <c r="B206" s="137" t="str">
        <f t="shared" si="15"/>
        <v/>
      </c>
      <c r="C206" s="138" t="s">
        <v>94</v>
      </c>
      <c r="D206" s="157" t="str">
        <f t="shared" si="8"/>
        <v/>
      </c>
      <c r="E206" s="158"/>
      <c r="F206" s="139" t="str">
        <v/>
      </c>
      <c r="G206" s="140"/>
      <c r="H206" s="159" t="str">
        <f t="shared" si="9"/>
        <v/>
      </c>
      <c r="I206" s="160"/>
      <c r="J206" s="160"/>
      <c r="K206" s="160"/>
      <c r="L206" s="161"/>
    </row>
    <row r="207" spans="1:12" x14ac:dyDescent="0.2">
      <c r="A207" s="136" t="str">
        <f t="shared" ref="A207:B207" si="16">IF(A75="","",A75)</f>
        <v/>
      </c>
      <c r="B207" s="137" t="str">
        <f t="shared" si="16"/>
        <v/>
      </c>
      <c r="C207" s="138" t="s">
        <v>95</v>
      </c>
      <c r="D207" s="157" t="str">
        <f t="shared" si="8"/>
        <v/>
      </c>
      <c r="E207" s="158"/>
      <c r="F207" s="139" t="str">
        <v/>
      </c>
      <c r="G207" s="140"/>
      <c r="H207" s="159" t="str">
        <f t="shared" si="9"/>
        <v/>
      </c>
      <c r="I207" s="160"/>
      <c r="J207" s="160"/>
      <c r="K207" s="160"/>
      <c r="L207" s="161"/>
    </row>
    <row r="208" spans="1:12" x14ac:dyDescent="0.2">
      <c r="A208" s="136" t="str">
        <f t="shared" ref="A208:B208" si="17">IF(A76="","",A76)</f>
        <v/>
      </c>
      <c r="B208" s="137" t="str">
        <f t="shared" si="17"/>
        <v/>
      </c>
      <c r="C208" s="138" t="s">
        <v>96</v>
      </c>
      <c r="D208" s="157" t="str">
        <f t="shared" si="8"/>
        <v/>
      </c>
      <c r="E208" s="158"/>
      <c r="F208" s="139" t="str">
        <v/>
      </c>
      <c r="G208" s="140"/>
      <c r="H208" s="159" t="str">
        <f t="shared" si="9"/>
        <v/>
      </c>
      <c r="I208" s="160"/>
      <c r="J208" s="160"/>
      <c r="K208" s="160"/>
      <c r="L208" s="161"/>
    </row>
    <row r="209" spans="1:12" x14ac:dyDescent="0.2">
      <c r="A209" s="136" t="str">
        <f t="shared" ref="A209:B209" si="18">IF(A77="","",A77)</f>
        <v/>
      </c>
      <c r="B209" s="137" t="str">
        <f t="shared" si="18"/>
        <v/>
      </c>
      <c r="C209" s="138" t="s">
        <v>97</v>
      </c>
      <c r="D209" s="157" t="str">
        <f t="shared" si="8"/>
        <v/>
      </c>
      <c r="E209" s="158"/>
      <c r="F209" s="139" t="str">
        <v/>
      </c>
      <c r="G209" s="140"/>
      <c r="H209" s="159" t="str">
        <f>IF(B209="","",D209*F209)</f>
        <v/>
      </c>
      <c r="I209" s="160"/>
      <c r="J209" s="160"/>
      <c r="K209" s="160"/>
      <c r="L209" s="161"/>
    </row>
    <row r="210" spans="1:12" x14ac:dyDescent="0.2">
      <c r="A210" s="136" t="str">
        <f t="shared" ref="A210:B210" si="19">IF(A78="","",A78)</f>
        <v/>
      </c>
      <c r="B210" s="137" t="str">
        <f t="shared" si="19"/>
        <v/>
      </c>
      <c r="C210" s="138" t="s">
        <v>98</v>
      </c>
      <c r="D210" s="157" t="str">
        <f t="shared" si="8"/>
        <v/>
      </c>
      <c r="E210" s="158"/>
      <c r="F210" s="139" t="str">
        <v/>
      </c>
      <c r="G210" s="140"/>
      <c r="H210" s="159" t="str">
        <f>IF(B210="","",D210*F210)</f>
        <v/>
      </c>
      <c r="I210" s="160"/>
      <c r="J210" s="160"/>
      <c r="K210" s="160"/>
      <c r="L210" s="161"/>
    </row>
    <row r="211" spans="1:12" x14ac:dyDescent="0.2">
      <c r="A211" s="136" t="str">
        <f t="shared" ref="A211:B211" si="20">IF(A79="","",A79)</f>
        <v/>
      </c>
      <c r="B211" s="137" t="str">
        <f t="shared" si="20"/>
        <v/>
      </c>
      <c r="C211" s="138" t="s">
        <v>140</v>
      </c>
      <c r="D211" s="157" t="str">
        <f t="shared" si="8"/>
        <v/>
      </c>
      <c r="E211" s="158"/>
      <c r="F211" s="139" t="str">
        <v/>
      </c>
      <c r="G211" s="141"/>
      <c r="H211" s="159" t="str">
        <f t="shared" ref="H211:H222" si="21">IF(B211="","",D211*F211)</f>
        <v/>
      </c>
      <c r="I211" s="160"/>
      <c r="J211" s="160"/>
      <c r="K211" s="160"/>
      <c r="L211" s="161"/>
    </row>
    <row r="212" spans="1:12" x14ac:dyDescent="0.2">
      <c r="A212" s="136" t="str">
        <f t="shared" ref="A212:B212" si="22">IF(A80="","",A80)</f>
        <v/>
      </c>
      <c r="B212" s="137" t="str">
        <f t="shared" si="22"/>
        <v/>
      </c>
      <c r="C212" s="138" t="s">
        <v>141</v>
      </c>
      <c r="D212" s="157" t="str">
        <f t="shared" ref="D212:D224" si="23">K80</f>
        <v/>
      </c>
      <c r="E212" s="158"/>
      <c r="F212" s="139" t="str">
        <v/>
      </c>
      <c r="G212" s="141"/>
      <c r="H212" s="159" t="str">
        <f t="shared" si="21"/>
        <v/>
      </c>
      <c r="I212" s="160"/>
      <c r="J212" s="160"/>
      <c r="K212" s="160"/>
      <c r="L212" s="161"/>
    </row>
    <row r="213" spans="1:12" x14ac:dyDescent="0.2">
      <c r="A213" s="136" t="str">
        <f t="shared" ref="A213:B213" si="24">IF(A81="","",A81)</f>
        <v/>
      </c>
      <c r="B213" s="137" t="str">
        <f t="shared" si="24"/>
        <v/>
      </c>
      <c r="C213" s="138" t="s">
        <v>142</v>
      </c>
      <c r="D213" s="157" t="str">
        <f t="shared" si="23"/>
        <v/>
      </c>
      <c r="E213" s="158"/>
      <c r="F213" s="139" t="str">
        <v/>
      </c>
      <c r="G213" s="141"/>
      <c r="H213" s="159" t="str">
        <f t="shared" si="21"/>
        <v/>
      </c>
      <c r="I213" s="160"/>
      <c r="J213" s="160"/>
      <c r="K213" s="160"/>
      <c r="L213" s="161"/>
    </row>
    <row r="214" spans="1:12" x14ac:dyDescent="0.2">
      <c r="A214" s="136" t="str">
        <f t="shared" ref="A214:B214" si="25">IF(A82="","",A82)</f>
        <v/>
      </c>
      <c r="B214" s="137" t="str">
        <f t="shared" si="25"/>
        <v/>
      </c>
      <c r="C214" s="138" t="s">
        <v>143</v>
      </c>
      <c r="D214" s="157" t="str">
        <f t="shared" si="23"/>
        <v/>
      </c>
      <c r="E214" s="158"/>
      <c r="F214" s="139" t="str">
        <v/>
      </c>
      <c r="G214" s="141"/>
      <c r="H214" s="159" t="str">
        <f t="shared" si="21"/>
        <v/>
      </c>
      <c r="I214" s="160"/>
      <c r="J214" s="160"/>
      <c r="K214" s="160"/>
      <c r="L214" s="161"/>
    </row>
    <row r="215" spans="1:12" x14ac:dyDescent="0.2">
      <c r="A215" s="136" t="str">
        <f t="shared" ref="A215:B215" si="26">IF(A83="","",A83)</f>
        <v/>
      </c>
      <c r="B215" s="137" t="str">
        <f t="shared" si="26"/>
        <v/>
      </c>
      <c r="C215" s="138" t="s">
        <v>144</v>
      </c>
      <c r="D215" s="157" t="str">
        <f t="shared" si="23"/>
        <v/>
      </c>
      <c r="E215" s="158"/>
      <c r="F215" s="139" t="str">
        <v/>
      </c>
      <c r="G215" s="141"/>
      <c r="H215" s="159" t="str">
        <f t="shared" si="21"/>
        <v/>
      </c>
      <c r="I215" s="160"/>
      <c r="J215" s="160"/>
      <c r="K215" s="160"/>
      <c r="L215" s="161"/>
    </row>
    <row r="216" spans="1:12" x14ac:dyDescent="0.2">
      <c r="A216" s="136" t="str">
        <f t="shared" ref="A216:B216" si="27">IF(A84="","",A84)</f>
        <v/>
      </c>
      <c r="B216" s="137" t="str">
        <f t="shared" si="27"/>
        <v/>
      </c>
      <c r="C216" s="138" t="s">
        <v>145</v>
      </c>
      <c r="D216" s="157" t="str">
        <f t="shared" si="23"/>
        <v/>
      </c>
      <c r="E216" s="158"/>
      <c r="F216" s="139" t="str">
        <v/>
      </c>
      <c r="G216" s="141"/>
      <c r="H216" s="159" t="str">
        <f t="shared" si="21"/>
        <v/>
      </c>
      <c r="I216" s="160"/>
      <c r="J216" s="160"/>
      <c r="K216" s="160"/>
      <c r="L216" s="161"/>
    </row>
    <row r="217" spans="1:12" x14ac:dyDescent="0.2">
      <c r="A217" s="136" t="str">
        <f t="shared" ref="A217:B217" si="28">IF(A85="","",A85)</f>
        <v/>
      </c>
      <c r="B217" s="137" t="str">
        <f t="shared" si="28"/>
        <v/>
      </c>
      <c r="C217" s="138" t="s">
        <v>146</v>
      </c>
      <c r="D217" s="157" t="str">
        <f t="shared" si="23"/>
        <v/>
      </c>
      <c r="E217" s="158"/>
      <c r="F217" s="139" t="str">
        <v/>
      </c>
      <c r="G217" s="141"/>
      <c r="H217" s="159" t="str">
        <f t="shared" si="21"/>
        <v/>
      </c>
      <c r="I217" s="160"/>
      <c r="J217" s="160"/>
      <c r="K217" s="160"/>
      <c r="L217" s="161"/>
    </row>
    <row r="218" spans="1:12" x14ac:dyDescent="0.2">
      <c r="A218" s="136" t="str">
        <f t="shared" ref="A218:B218" si="29">IF(A86="","",A86)</f>
        <v/>
      </c>
      <c r="B218" s="137" t="str">
        <f t="shared" si="29"/>
        <v/>
      </c>
      <c r="C218" s="138" t="s">
        <v>147</v>
      </c>
      <c r="D218" s="157" t="str">
        <f t="shared" si="23"/>
        <v/>
      </c>
      <c r="E218" s="158"/>
      <c r="F218" s="139" t="str">
        <v/>
      </c>
      <c r="G218" s="141"/>
      <c r="H218" s="159" t="str">
        <f t="shared" si="21"/>
        <v/>
      </c>
      <c r="I218" s="160"/>
      <c r="J218" s="160"/>
      <c r="K218" s="160"/>
      <c r="L218" s="161"/>
    </row>
    <row r="219" spans="1:12" x14ac:dyDescent="0.2">
      <c r="A219" s="136" t="str">
        <f t="shared" ref="A219:B219" si="30">IF(A87="","",A87)</f>
        <v/>
      </c>
      <c r="B219" s="137" t="str">
        <f t="shared" si="30"/>
        <v/>
      </c>
      <c r="C219" s="138" t="s">
        <v>148</v>
      </c>
      <c r="D219" s="157" t="str">
        <f t="shared" si="23"/>
        <v/>
      </c>
      <c r="E219" s="158"/>
      <c r="F219" s="139" t="str">
        <v/>
      </c>
      <c r="G219" s="141"/>
      <c r="H219" s="159" t="str">
        <f t="shared" si="21"/>
        <v/>
      </c>
      <c r="I219" s="160"/>
      <c r="J219" s="160"/>
      <c r="K219" s="160"/>
      <c r="L219" s="161"/>
    </row>
    <row r="220" spans="1:12" x14ac:dyDescent="0.2">
      <c r="A220" s="136" t="str">
        <f t="shared" ref="A220:B220" si="31">IF(A88="","",A88)</f>
        <v/>
      </c>
      <c r="B220" s="137" t="str">
        <f t="shared" si="31"/>
        <v/>
      </c>
      <c r="C220" s="138" t="s">
        <v>149</v>
      </c>
      <c r="D220" s="157" t="str">
        <f t="shared" si="23"/>
        <v/>
      </c>
      <c r="E220" s="158"/>
      <c r="F220" s="139" t="str">
        <v/>
      </c>
      <c r="G220" s="141"/>
      <c r="H220" s="159" t="str">
        <f t="shared" si="21"/>
        <v/>
      </c>
      <c r="I220" s="160"/>
      <c r="J220" s="160"/>
      <c r="K220" s="160"/>
      <c r="L220" s="161"/>
    </row>
    <row r="221" spans="1:12" x14ac:dyDescent="0.2">
      <c r="A221" s="136" t="str">
        <f t="shared" ref="A221:B221" si="32">IF(A89="","",A89)</f>
        <v/>
      </c>
      <c r="B221" s="137" t="str">
        <f t="shared" si="32"/>
        <v/>
      </c>
      <c r="C221" s="138" t="s">
        <v>150</v>
      </c>
      <c r="D221" s="157" t="str">
        <f t="shared" si="23"/>
        <v/>
      </c>
      <c r="E221" s="158"/>
      <c r="F221" s="139" t="str">
        <v/>
      </c>
      <c r="G221" s="141"/>
      <c r="H221" s="159" t="str">
        <f t="shared" si="21"/>
        <v/>
      </c>
      <c r="I221" s="160"/>
      <c r="J221" s="160"/>
      <c r="K221" s="160"/>
      <c r="L221" s="161"/>
    </row>
    <row r="222" spans="1:12" x14ac:dyDescent="0.2">
      <c r="A222" s="136" t="str">
        <f t="shared" ref="A222:B222" si="33">IF(A90="","",A90)</f>
        <v/>
      </c>
      <c r="B222" s="137" t="str">
        <f t="shared" si="33"/>
        <v/>
      </c>
      <c r="C222" s="138" t="s">
        <v>151</v>
      </c>
      <c r="D222" s="157" t="str">
        <f t="shared" si="23"/>
        <v/>
      </c>
      <c r="E222" s="158"/>
      <c r="F222" s="139" t="str">
        <v/>
      </c>
      <c r="G222" s="141"/>
      <c r="H222" s="159" t="str">
        <f t="shared" si="21"/>
        <v/>
      </c>
      <c r="I222" s="160"/>
      <c r="J222" s="160"/>
      <c r="K222" s="160"/>
      <c r="L222" s="161"/>
    </row>
    <row r="223" spans="1:12" x14ac:dyDescent="0.2">
      <c r="A223" s="136" t="str">
        <f t="shared" ref="A223:B223" si="34">IF(A91="","",A91)</f>
        <v/>
      </c>
      <c r="B223" s="137" t="str">
        <f t="shared" si="34"/>
        <v/>
      </c>
      <c r="C223" s="138" t="s">
        <v>152</v>
      </c>
      <c r="D223" s="157" t="str">
        <f t="shared" si="23"/>
        <v/>
      </c>
      <c r="E223" s="158"/>
      <c r="F223" s="139" t="str">
        <v/>
      </c>
      <c r="G223" s="141"/>
      <c r="H223" s="159" t="str">
        <f t="shared" ref="H223:H280" si="35">IF(B223="","",D223*F223)</f>
        <v/>
      </c>
      <c r="I223" s="160"/>
      <c r="J223" s="160"/>
      <c r="K223" s="160"/>
      <c r="L223" s="161"/>
    </row>
    <row r="224" spans="1:12" x14ac:dyDescent="0.2">
      <c r="A224" s="136" t="str">
        <f t="shared" ref="A224:B224" si="36">IF(A92="","",A92)</f>
        <v/>
      </c>
      <c r="B224" s="137" t="str">
        <f t="shared" si="36"/>
        <v/>
      </c>
      <c r="C224" s="138" t="s">
        <v>153</v>
      </c>
      <c r="D224" s="157" t="str">
        <f t="shared" si="23"/>
        <v/>
      </c>
      <c r="E224" s="158"/>
      <c r="F224" s="139" t="str">
        <v/>
      </c>
      <c r="G224" s="141"/>
      <c r="H224" s="159" t="str">
        <f t="shared" si="35"/>
        <v/>
      </c>
      <c r="I224" s="160"/>
      <c r="J224" s="160"/>
      <c r="K224" s="160"/>
      <c r="L224" s="161"/>
    </row>
    <row r="225" spans="1:12" x14ac:dyDescent="0.2">
      <c r="A225" s="136" t="str">
        <f t="shared" ref="A225:B225" si="37">IF(A93="","",A93)</f>
        <v/>
      </c>
      <c r="B225" s="137" t="str">
        <f t="shared" si="37"/>
        <v/>
      </c>
      <c r="C225" s="138" t="s">
        <v>154</v>
      </c>
      <c r="D225" s="157" t="str">
        <f t="shared" ref="D225:D280" si="38">K93</f>
        <v/>
      </c>
      <c r="E225" s="158"/>
      <c r="F225" s="139" t="str">
        <v/>
      </c>
      <c r="G225" s="141"/>
      <c r="H225" s="159" t="str">
        <f t="shared" si="35"/>
        <v/>
      </c>
      <c r="I225" s="160"/>
      <c r="J225" s="160"/>
      <c r="K225" s="160"/>
      <c r="L225" s="161"/>
    </row>
    <row r="226" spans="1:12" x14ac:dyDescent="0.2">
      <c r="A226" s="136" t="str">
        <f t="shared" ref="A226:B226" si="39">IF(A94="","",A94)</f>
        <v/>
      </c>
      <c r="B226" s="137" t="str">
        <f t="shared" si="39"/>
        <v/>
      </c>
      <c r="C226" s="138" t="s">
        <v>155</v>
      </c>
      <c r="D226" s="157" t="str">
        <f t="shared" si="38"/>
        <v/>
      </c>
      <c r="E226" s="158"/>
      <c r="F226" s="139" t="str">
        <v/>
      </c>
      <c r="G226" s="141"/>
      <c r="H226" s="159" t="str">
        <f t="shared" si="35"/>
        <v/>
      </c>
      <c r="I226" s="160"/>
      <c r="J226" s="160"/>
      <c r="K226" s="160"/>
      <c r="L226" s="161"/>
    </row>
    <row r="227" spans="1:12" x14ac:dyDescent="0.2">
      <c r="A227" s="136" t="str">
        <f t="shared" ref="A227:B227" si="40">IF(A95="","",A95)</f>
        <v/>
      </c>
      <c r="B227" s="137" t="str">
        <f t="shared" si="40"/>
        <v/>
      </c>
      <c r="C227" s="138" t="s">
        <v>156</v>
      </c>
      <c r="D227" s="157" t="str">
        <f t="shared" si="38"/>
        <v/>
      </c>
      <c r="E227" s="158"/>
      <c r="F227" s="139" t="str">
        <v/>
      </c>
      <c r="G227" s="141"/>
      <c r="H227" s="159" t="str">
        <f t="shared" si="35"/>
        <v/>
      </c>
      <c r="I227" s="160"/>
      <c r="J227" s="160"/>
      <c r="K227" s="160"/>
      <c r="L227" s="161"/>
    </row>
    <row r="228" spans="1:12" x14ac:dyDescent="0.2">
      <c r="A228" s="136" t="str">
        <f t="shared" ref="A228:B228" si="41">IF(A96="","",A96)</f>
        <v/>
      </c>
      <c r="B228" s="137" t="str">
        <f t="shared" si="41"/>
        <v/>
      </c>
      <c r="C228" s="138" t="s">
        <v>157</v>
      </c>
      <c r="D228" s="157" t="str">
        <f t="shared" si="38"/>
        <v/>
      </c>
      <c r="E228" s="158"/>
      <c r="F228" s="139" t="str">
        <v/>
      </c>
      <c r="G228" s="141"/>
      <c r="H228" s="159" t="str">
        <f t="shared" si="35"/>
        <v/>
      </c>
      <c r="I228" s="160"/>
      <c r="J228" s="160"/>
      <c r="K228" s="160"/>
      <c r="L228" s="161"/>
    </row>
    <row r="229" spans="1:12" x14ac:dyDescent="0.2">
      <c r="A229" s="136" t="str">
        <f t="shared" ref="A229:B229" si="42">IF(A97="","",A97)</f>
        <v/>
      </c>
      <c r="B229" s="137" t="str">
        <f t="shared" si="42"/>
        <v/>
      </c>
      <c r="C229" s="138" t="s">
        <v>158</v>
      </c>
      <c r="D229" s="157" t="str">
        <f t="shared" si="38"/>
        <v/>
      </c>
      <c r="E229" s="158"/>
      <c r="F229" s="139" t="str">
        <v/>
      </c>
      <c r="G229" s="141"/>
      <c r="H229" s="159" t="str">
        <f t="shared" si="35"/>
        <v/>
      </c>
      <c r="I229" s="160"/>
      <c r="J229" s="160"/>
      <c r="K229" s="160"/>
      <c r="L229" s="161"/>
    </row>
    <row r="230" spans="1:12" x14ac:dyDescent="0.2">
      <c r="A230" s="136" t="str">
        <f t="shared" ref="A230:B230" si="43">IF(A98="","",A98)</f>
        <v/>
      </c>
      <c r="B230" s="137" t="str">
        <f t="shared" si="43"/>
        <v/>
      </c>
      <c r="C230" s="138" t="s">
        <v>159</v>
      </c>
      <c r="D230" s="157" t="str">
        <f t="shared" si="38"/>
        <v/>
      </c>
      <c r="E230" s="158"/>
      <c r="F230" s="139" t="str">
        <v/>
      </c>
      <c r="G230" s="141"/>
      <c r="H230" s="159" t="str">
        <f t="shared" si="35"/>
        <v/>
      </c>
      <c r="I230" s="160"/>
      <c r="J230" s="160"/>
      <c r="K230" s="160"/>
      <c r="L230" s="161"/>
    </row>
    <row r="231" spans="1:12" x14ac:dyDescent="0.2">
      <c r="A231" s="136" t="str">
        <f t="shared" ref="A231:B231" si="44">IF(A99="","",A99)</f>
        <v/>
      </c>
      <c r="B231" s="137" t="str">
        <f t="shared" si="44"/>
        <v/>
      </c>
      <c r="C231" s="138" t="s">
        <v>161</v>
      </c>
      <c r="D231" s="157" t="str">
        <f t="shared" si="38"/>
        <v/>
      </c>
      <c r="E231" s="158"/>
      <c r="F231" s="139" t="str">
        <v/>
      </c>
      <c r="G231" s="141"/>
      <c r="H231" s="159" t="str">
        <f t="shared" si="35"/>
        <v/>
      </c>
      <c r="I231" s="160"/>
      <c r="J231" s="160"/>
      <c r="K231" s="160"/>
      <c r="L231" s="161"/>
    </row>
    <row r="232" spans="1:12" x14ac:dyDescent="0.2">
      <c r="A232" s="136" t="str">
        <f t="shared" ref="A232:B232" si="45">IF(A100="","",A100)</f>
        <v/>
      </c>
      <c r="B232" s="137" t="str">
        <f t="shared" si="45"/>
        <v/>
      </c>
      <c r="C232" s="138" t="s">
        <v>162</v>
      </c>
      <c r="D232" s="157" t="str">
        <f t="shared" si="38"/>
        <v/>
      </c>
      <c r="E232" s="158"/>
      <c r="F232" s="139" t="str">
        <v/>
      </c>
      <c r="G232" s="141"/>
      <c r="H232" s="159" t="str">
        <f t="shared" si="35"/>
        <v/>
      </c>
      <c r="I232" s="160"/>
      <c r="J232" s="160"/>
      <c r="K232" s="160"/>
      <c r="L232" s="161"/>
    </row>
    <row r="233" spans="1:12" x14ac:dyDescent="0.2">
      <c r="A233" s="136" t="str">
        <f t="shared" ref="A233:B233" si="46">IF(A101="","",A101)</f>
        <v/>
      </c>
      <c r="B233" s="137" t="str">
        <f t="shared" si="46"/>
        <v/>
      </c>
      <c r="C233" s="138" t="s">
        <v>163</v>
      </c>
      <c r="D233" s="157" t="str">
        <f t="shared" si="38"/>
        <v/>
      </c>
      <c r="E233" s="158"/>
      <c r="F233" s="139" t="str">
        <v/>
      </c>
      <c r="G233" s="141"/>
      <c r="H233" s="159" t="str">
        <f t="shared" si="35"/>
        <v/>
      </c>
      <c r="I233" s="160"/>
      <c r="J233" s="160"/>
      <c r="K233" s="160"/>
      <c r="L233" s="161"/>
    </row>
    <row r="234" spans="1:12" x14ac:dyDescent="0.2">
      <c r="A234" s="136" t="str">
        <f t="shared" ref="A234:B234" si="47">IF(A102="","",A102)</f>
        <v/>
      </c>
      <c r="B234" s="137" t="str">
        <f t="shared" si="47"/>
        <v/>
      </c>
      <c r="C234" s="138" t="s">
        <v>164</v>
      </c>
      <c r="D234" s="157" t="str">
        <f t="shared" si="38"/>
        <v/>
      </c>
      <c r="E234" s="158"/>
      <c r="F234" s="139" t="str">
        <v/>
      </c>
      <c r="G234" s="141"/>
      <c r="H234" s="159" t="str">
        <f t="shared" si="35"/>
        <v/>
      </c>
      <c r="I234" s="160"/>
      <c r="J234" s="160"/>
      <c r="K234" s="160"/>
      <c r="L234" s="161"/>
    </row>
    <row r="235" spans="1:12" x14ac:dyDescent="0.2">
      <c r="A235" s="136" t="str">
        <f t="shared" ref="A235:B235" si="48">IF(A103="","",A103)</f>
        <v/>
      </c>
      <c r="B235" s="137" t="str">
        <f t="shared" si="48"/>
        <v/>
      </c>
      <c r="C235" s="138" t="s">
        <v>165</v>
      </c>
      <c r="D235" s="157" t="str">
        <f t="shared" si="38"/>
        <v/>
      </c>
      <c r="E235" s="158"/>
      <c r="F235" s="139" t="str">
        <v/>
      </c>
      <c r="G235" s="141"/>
      <c r="H235" s="159" t="str">
        <f t="shared" si="35"/>
        <v/>
      </c>
      <c r="I235" s="160"/>
      <c r="J235" s="160"/>
      <c r="K235" s="160"/>
      <c r="L235" s="161"/>
    </row>
    <row r="236" spans="1:12" x14ac:dyDescent="0.2">
      <c r="A236" s="136" t="str">
        <f t="shared" ref="A236:B236" si="49">IF(A104="","",A104)</f>
        <v/>
      </c>
      <c r="B236" s="137" t="str">
        <f t="shared" si="49"/>
        <v/>
      </c>
      <c r="C236" s="138" t="s">
        <v>166</v>
      </c>
      <c r="D236" s="157" t="str">
        <f t="shared" si="38"/>
        <v/>
      </c>
      <c r="E236" s="158"/>
      <c r="F236" s="139" t="str">
        <v/>
      </c>
      <c r="G236" s="141"/>
      <c r="H236" s="159" t="str">
        <f t="shared" si="35"/>
        <v/>
      </c>
      <c r="I236" s="160"/>
      <c r="J236" s="160"/>
      <c r="K236" s="160"/>
      <c r="L236" s="161"/>
    </row>
    <row r="237" spans="1:12" x14ac:dyDescent="0.2">
      <c r="A237" s="136" t="str">
        <f t="shared" ref="A237:B237" si="50">IF(A105="","",A105)</f>
        <v/>
      </c>
      <c r="B237" s="137" t="str">
        <f t="shared" si="50"/>
        <v/>
      </c>
      <c r="C237" s="138" t="s">
        <v>167</v>
      </c>
      <c r="D237" s="157" t="str">
        <f t="shared" si="38"/>
        <v/>
      </c>
      <c r="E237" s="158"/>
      <c r="F237" s="139" t="str">
        <v/>
      </c>
      <c r="G237" s="141"/>
      <c r="H237" s="159" t="str">
        <f t="shared" si="35"/>
        <v/>
      </c>
      <c r="I237" s="160"/>
      <c r="J237" s="160"/>
      <c r="K237" s="160"/>
      <c r="L237" s="161"/>
    </row>
    <row r="238" spans="1:12" x14ac:dyDescent="0.2">
      <c r="A238" s="136" t="str">
        <f t="shared" ref="A238:B238" si="51">IF(A106="","",A106)</f>
        <v/>
      </c>
      <c r="B238" s="137" t="str">
        <f t="shared" si="51"/>
        <v/>
      </c>
      <c r="C238" s="138" t="s">
        <v>168</v>
      </c>
      <c r="D238" s="157" t="str">
        <f t="shared" si="38"/>
        <v/>
      </c>
      <c r="E238" s="158"/>
      <c r="F238" s="139" t="str">
        <v/>
      </c>
      <c r="G238" s="141"/>
      <c r="H238" s="159" t="str">
        <f t="shared" si="35"/>
        <v/>
      </c>
      <c r="I238" s="160"/>
      <c r="J238" s="160"/>
      <c r="K238" s="160"/>
      <c r="L238" s="161"/>
    </row>
    <row r="239" spans="1:12" x14ac:dyDescent="0.2">
      <c r="A239" s="136" t="str">
        <f t="shared" ref="A239:B239" si="52">IF(A107="","",A107)</f>
        <v/>
      </c>
      <c r="B239" s="137" t="str">
        <f t="shared" si="52"/>
        <v/>
      </c>
      <c r="C239" s="138" t="s">
        <v>169</v>
      </c>
      <c r="D239" s="157" t="str">
        <f t="shared" si="38"/>
        <v/>
      </c>
      <c r="E239" s="158"/>
      <c r="F239" s="139" t="str">
        <v/>
      </c>
      <c r="G239" s="141"/>
      <c r="H239" s="159" t="str">
        <f t="shared" si="35"/>
        <v/>
      </c>
      <c r="I239" s="160"/>
      <c r="J239" s="160"/>
      <c r="K239" s="160"/>
      <c r="L239" s="161"/>
    </row>
    <row r="240" spans="1:12" x14ac:dyDescent="0.2">
      <c r="A240" s="136" t="str">
        <f t="shared" ref="A240:B240" si="53">IF(A108="","",A108)</f>
        <v/>
      </c>
      <c r="B240" s="137" t="str">
        <f t="shared" si="53"/>
        <v/>
      </c>
      <c r="C240" s="138" t="s">
        <v>170</v>
      </c>
      <c r="D240" s="157" t="str">
        <f t="shared" si="38"/>
        <v/>
      </c>
      <c r="E240" s="158"/>
      <c r="F240" s="139" t="str">
        <v/>
      </c>
      <c r="G240" s="141"/>
      <c r="H240" s="159" t="str">
        <f t="shared" si="35"/>
        <v/>
      </c>
      <c r="I240" s="160"/>
      <c r="J240" s="160"/>
      <c r="K240" s="160"/>
      <c r="L240" s="161"/>
    </row>
    <row r="241" spans="1:12" x14ac:dyDescent="0.2">
      <c r="A241" s="136" t="str">
        <f t="shared" ref="A241:B241" si="54">IF(A109="","",A109)</f>
        <v/>
      </c>
      <c r="B241" s="137" t="str">
        <f t="shared" si="54"/>
        <v/>
      </c>
      <c r="C241" s="138" t="s">
        <v>171</v>
      </c>
      <c r="D241" s="157" t="str">
        <f t="shared" si="38"/>
        <v/>
      </c>
      <c r="E241" s="158"/>
      <c r="F241" s="139" t="str">
        <v/>
      </c>
      <c r="G241" s="141"/>
      <c r="H241" s="159" t="str">
        <f t="shared" si="35"/>
        <v/>
      </c>
      <c r="I241" s="160"/>
      <c r="J241" s="160"/>
      <c r="K241" s="160"/>
      <c r="L241" s="161"/>
    </row>
    <row r="242" spans="1:12" x14ac:dyDescent="0.2">
      <c r="A242" s="136" t="str">
        <f t="shared" ref="A242:B242" si="55">IF(A110="","",A110)</f>
        <v/>
      </c>
      <c r="B242" s="137" t="str">
        <f t="shared" si="55"/>
        <v/>
      </c>
      <c r="C242" s="138" t="s">
        <v>172</v>
      </c>
      <c r="D242" s="157" t="str">
        <f t="shared" si="38"/>
        <v/>
      </c>
      <c r="E242" s="158"/>
      <c r="F242" s="139" t="str">
        <v/>
      </c>
      <c r="G242" s="141"/>
      <c r="H242" s="159" t="str">
        <f t="shared" si="35"/>
        <v/>
      </c>
      <c r="I242" s="160"/>
      <c r="J242" s="160"/>
      <c r="K242" s="160"/>
      <c r="L242" s="161"/>
    </row>
    <row r="243" spans="1:12" x14ac:dyDescent="0.2">
      <c r="A243" s="136" t="str">
        <f t="shared" ref="A243:B243" si="56">IF(A111="","",A111)</f>
        <v/>
      </c>
      <c r="B243" s="137" t="str">
        <f t="shared" si="56"/>
        <v/>
      </c>
      <c r="C243" s="138" t="s">
        <v>173</v>
      </c>
      <c r="D243" s="157" t="str">
        <f t="shared" si="38"/>
        <v/>
      </c>
      <c r="E243" s="158"/>
      <c r="F243" s="139" t="str">
        <v/>
      </c>
      <c r="G243" s="141"/>
      <c r="H243" s="159" t="str">
        <f t="shared" si="35"/>
        <v/>
      </c>
      <c r="I243" s="160"/>
      <c r="J243" s="160"/>
      <c r="K243" s="160"/>
      <c r="L243" s="161"/>
    </row>
    <row r="244" spans="1:12" x14ac:dyDescent="0.2">
      <c r="A244" s="136" t="str">
        <f t="shared" ref="A244:B244" si="57">IF(A112="","",A112)</f>
        <v/>
      </c>
      <c r="B244" s="137" t="str">
        <f t="shared" si="57"/>
        <v/>
      </c>
      <c r="C244" s="138" t="s">
        <v>174</v>
      </c>
      <c r="D244" s="157" t="str">
        <f t="shared" si="38"/>
        <v/>
      </c>
      <c r="E244" s="158"/>
      <c r="F244" s="139" t="str">
        <v/>
      </c>
      <c r="G244" s="141"/>
      <c r="H244" s="159" t="str">
        <f t="shared" si="35"/>
        <v/>
      </c>
      <c r="I244" s="160"/>
      <c r="J244" s="160"/>
      <c r="K244" s="160"/>
      <c r="L244" s="161"/>
    </row>
    <row r="245" spans="1:12" x14ac:dyDescent="0.2">
      <c r="A245" s="136" t="str">
        <f t="shared" ref="A245:B245" si="58">IF(A113="","",A113)</f>
        <v/>
      </c>
      <c r="B245" s="137" t="str">
        <f t="shared" si="58"/>
        <v/>
      </c>
      <c r="C245" s="138" t="s">
        <v>175</v>
      </c>
      <c r="D245" s="157" t="str">
        <f t="shared" si="38"/>
        <v/>
      </c>
      <c r="E245" s="158"/>
      <c r="F245" s="139" t="str">
        <v/>
      </c>
      <c r="G245" s="141"/>
      <c r="H245" s="159" t="str">
        <f t="shared" si="35"/>
        <v/>
      </c>
      <c r="I245" s="160"/>
      <c r="J245" s="160"/>
      <c r="K245" s="160"/>
      <c r="L245" s="161"/>
    </row>
    <row r="246" spans="1:12" x14ac:dyDescent="0.2">
      <c r="A246" s="136" t="str">
        <f t="shared" ref="A246:B246" si="59">IF(A114="","",A114)</f>
        <v/>
      </c>
      <c r="B246" s="137" t="str">
        <f t="shared" si="59"/>
        <v/>
      </c>
      <c r="C246" s="138" t="s">
        <v>176</v>
      </c>
      <c r="D246" s="157" t="str">
        <f t="shared" si="38"/>
        <v/>
      </c>
      <c r="E246" s="158"/>
      <c r="F246" s="139" t="str">
        <v/>
      </c>
      <c r="G246" s="141"/>
      <c r="H246" s="159" t="str">
        <f t="shared" si="35"/>
        <v/>
      </c>
      <c r="I246" s="160"/>
      <c r="J246" s="160"/>
      <c r="K246" s="160"/>
      <c r="L246" s="161"/>
    </row>
    <row r="247" spans="1:12" x14ac:dyDescent="0.2">
      <c r="A247" s="136" t="str">
        <f t="shared" ref="A247:B247" si="60">IF(A115="","",A115)</f>
        <v/>
      </c>
      <c r="B247" s="137" t="str">
        <f t="shared" si="60"/>
        <v/>
      </c>
      <c r="C247" s="138" t="s">
        <v>177</v>
      </c>
      <c r="D247" s="157" t="str">
        <f t="shared" si="38"/>
        <v/>
      </c>
      <c r="E247" s="158"/>
      <c r="F247" s="139" t="str">
        <v/>
      </c>
      <c r="G247" s="141"/>
      <c r="H247" s="159" t="str">
        <f t="shared" si="35"/>
        <v/>
      </c>
      <c r="I247" s="160"/>
      <c r="J247" s="160"/>
      <c r="K247" s="160"/>
      <c r="L247" s="161"/>
    </row>
    <row r="248" spans="1:12" x14ac:dyDescent="0.2">
      <c r="A248" s="136" t="str">
        <f t="shared" ref="A248:B248" si="61">IF(A116="","",A116)</f>
        <v/>
      </c>
      <c r="B248" s="137" t="str">
        <f t="shared" si="61"/>
        <v/>
      </c>
      <c r="C248" s="138" t="s">
        <v>178</v>
      </c>
      <c r="D248" s="157" t="str">
        <f t="shared" si="38"/>
        <v/>
      </c>
      <c r="E248" s="158"/>
      <c r="F248" s="139" t="str">
        <v/>
      </c>
      <c r="G248" s="141"/>
      <c r="H248" s="159" t="str">
        <f t="shared" si="35"/>
        <v/>
      </c>
      <c r="I248" s="160"/>
      <c r="J248" s="160"/>
      <c r="K248" s="160"/>
      <c r="L248" s="161"/>
    </row>
    <row r="249" spans="1:12" x14ac:dyDescent="0.2">
      <c r="A249" s="136" t="str">
        <f t="shared" ref="A249:B249" si="62">IF(A117="","",A117)</f>
        <v/>
      </c>
      <c r="B249" s="137" t="str">
        <f t="shared" si="62"/>
        <v/>
      </c>
      <c r="C249" s="138" t="s">
        <v>179</v>
      </c>
      <c r="D249" s="157" t="str">
        <f t="shared" si="38"/>
        <v/>
      </c>
      <c r="E249" s="158"/>
      <c r="F249" s="139" t="str">
        <v/>
      </c>
      <c r="G249" s="141"/>
      <c r="H249" s="159" t="str">
        <f t="shared" si="35"/>
        <v/>
      </c>
      <c r="I249" s="160"/>
      <c r="J249" s="160"/>
      <c r="K249" s="160"/>
      <c r="L249" s="161"/>
    </row>
    <row r="250" spans="1:12" x14ac:dyDescent="0.2">
      <c r="A250" s="136" t="str">
        <f t="shared" ref="A250:B250" si="63">IF(A118="","",A118)</f>
        <v/>
      </c>
      <c r="B250" s="137" t="str">
        <f t="shared" si="63"/>
        <v/>
      </c>
      <c r="C250" s="138" t="s">
        <v>180</v>
      </c>
      <c r="D250" s="157" t="str">
        <f t="shared" si="38"/>
        <v/>
      </c>
      <c r="E250" s="158"/>
      <c r="F250" s="139" t="str">
        <v/>
      </c>
      <c r="G250" s="141"/>
      <c r="H250" s="159" t="str">
        <f t="shared" si="35"/>
        <v/>
      </c>
      <c r="I250" s="160"/>
      <c r="J250" s="160"/>
      <c r="K250" s="160"/>
      <c r="L250" s="161"/>
    </row>
    <row r="251" spans="1:12" x14ac:dyDescent="0.2">
      <c r="A251" s="136" t="str">
        <f t="shared" ref="A251:B251" si="64">IF(A119="","",A119)</f>
        <v/>
      </c>
      <c r="B251" s="137" t="str">
        <f t="shared" si="64"/>
        <v/>
      </c>
      <c r="C251" s="138" t="s">
        <v>181</v>
      </c>
      <c r="D251" s="157" t="str">
        <f t="shared" si="38"/>
        <v/>
      </c>
      <c r="E251" s="158"/>
      <c r="F251" s="139" t="str">
        <v/>
      </c>
      <c r="G251" s="141"/>
      <c r="H251" s="159" t="str">
        <f t="shared" si="35"/>
        <v/>
      </c>
      <c r="I251" s="160"/>
      <c r="J251" s="160"/>
      <c r="K251" s="160"/>
      <c r="L251" s="161"/>
    </row>
    <row r="252" spans="1:12" x14ac:dyDescent="0.2">
      <c r="A252" s="136" t="str">
        <f t="shared" ref="A252:B252" si="65">IF(A120="","",A120)</f>
        <v/>
      </c>
      <c r="B252" s="137" t="str">
        <f t="shared" si="65"/>
        <v/>
      </c>
      <c r="C252" s="138" t="s">
        <v>182</v>
      </c>
      <c r="D252" s="157" t="str">
        <f t="shared" si="38"/>
        <v/>
      </c>
      <c r="E252" s="158"/>
      <c r="F252" s="139" t="str">
        <v/>
      </c>
      <c r="G252" s="141"/>
      <c r="H252" s="159" t="str">
        <f t="shared" si="35"/>
        <v/>
      </c>
      <c r="I252" s="160"/>
      <c r="J252" s="160"/>
      <c r="K252" s="160"/>
      <c r="L252" s="161"/>
    </row>
    <row r="253" spans="1:12" x14ac:dyDescent="0.2">
      <c r="A253" s="136" t="str">
        <f t="shared" ref="A253:B253" si="66">IF(A121="","",A121)</f>
        <v/>
      </c>
      <c r="B253" s="137" t="str">
        <f t="shared" si="66"/>
        <v/>
      </c>
      <c r="C253" s="138" t="s">
        <v>183</v>
      </c>
      <c r="D253" s="157" t="str">
        <f t="shared" si="38"/>
        <v/>
      </c>
      <c r="E253" s="158"/>
      <c r="F253" s="139" t="str">
        <v/>
      </c>
      <c r="G253" s="141"/>
      <c r="H253" s="159" t="str">
        <f t="shared" si="35"/>
        <v/>
      </c>
      <c r="I253" s="160"/>
      <c r="J253" s="160"/>
      <c r="K253" s="160"/>
      <c r="L253" s="161"/>
    </row>
    <row r="254" spans="1:12" x14ac:dyDescent="0.2">
      <c r="A254" s="136" t="str">
        <f t="shared" ref="A254:B254" si="67">IF(A122="","",A122)</f>
        <v/>
      </c>
      <c r="B254" s="137" t="str">
        <f t="shared" si="67"/>
        <v/>
      </c>
      <c r="C254" s="138" t="s">
        <v>184</v>
      </c>
      <c r="D254" s="157" t="str">
        <f t="shared" si="38"/>
        <v/>
      </c>
      <c r="E254" s="158"/>
      <c r="F254" s="139" t="str">
        <v/>
      </c>
      <c r="G254" s="141"/>
      <c r="H254" s="159" t="str">
        <f t="shared" si="35"/>
        <v/>
      </c>
      <c r="I254" s="160"/>
      <c r="J254" s="160"/>
      <c r="K254" s="160"/>
      <c r="L254" s="161"/>
    </row>
    <row r="255" spans="1:12" x14ac:dyDescent="0.2">
      <c r="A255" s="136" t="str">
        <f t="shared" ref="A255:B255" si="68">IF(A123="","",A123)</f>
        <v/>
      </c>
      <c r="B255" s="137" t="str">
        <f t="shared" si="68"/>
        <v/>
      </c>
      <c r="C255" s="138" t="s">
        <v>185</v>
      </c>
      <c r="D255" s="157" t="str">
        <f t="shared" si="38"/>
        <v/>
      </c>
      <c r="E255" s="158"/>
      <c r="F255" s="139" t="str">
        <v/>
      </c>
      <c r="G255" s="141"/>
      <c r="H255" s="159" t="str">
        <f t="shared" si="35"/>
        <v/>
      </c>
      <c r="I255" s="160"/>
      <c r="J255" s="160"/>
      <c r="K255" s="160"/>
      <c r="L255" s="161"/>
    </row>
    <row r="256" spans="1:12" x14ac:dyDescent="0.2">
      <c r="A256" s="136" t="str">
        <f t="shared" ref="A256:B256" si="69">IF(A124="","",A124)</f>
        <v/>
      </c>
      <c r="B256" s="137" t="str">
        <f t="shared" si="69"/>
        <v/>
      </c>
      <c r="C256" s="138" t="s">
        <v>186</v>
      </c>
      <c r="D256" s="157" t="str">
        <f t="shared" si="38"/>
        <v/>
      </c>
      <c r="E256" s="158"/>
      <c r="F256" s="139" t="str">
        <v/>
      </c>
      <c r="G256" s="141"/>
      <c r="H256" s="159" t="str">
        <f t="shared" si="35"/>
        <v/>
      </c>
      <c r="I256" s="160"/>
      <c r="J256" s="160"/>
      <c r="K256" s="160"/>
      <c r="L256" s="161"/>
    </row>
    <row r="257" spans="1:12" x14ac:dyDescent="0.2">
      <c r="A257" s="136" t="str">
        <f t="shared" ref="A257:B257" si="70">IF(A125="","",A125)</f>
        <v/>
      </c>
      <c r="B257" s="137" t="str">
        <f t="shared" si="70"/>
        <v/>
      </c>
      <c r="C257" s="138" t="s">
        <v>187</v>
      </c>
      <c r="D257" s="157" t="str">
        <f t="shared" si="38"/>
        <v/>
      </c>
      <c r="E257" s="158"/>
      <c r="F257" s="139" t="str">
        <v/>
      </c>
      <c r="G257" s="141"/>
      <c r="H257" s="159" t="str">
        <f t="shared" si="35"/>
        <v/>
      </c>
      <c r="I257" s="160"/>
      <c r="J257" s="160"/>
      <c r="K257" s="160"/>
      <c r="L257" s="161"/>
    </row>
    <row r="258" spans="1:12" x14ac:dyDescent="0.2">
      <c r="A258" s="136" t="str">
        <f t="shared" ref="A258:B258" si="71">IF(A126="","",A126)</f>
        <v/>
      </c>
      <c r="B258" s="137" t="str">
        <f t="shared" si="71"/>
        <v/>
      </c>
      <c r="C258" s="138" t="s">
        <v>188</v>
      </c>
      <c r="D258" s="157" t="str">
        <f t="shared" si="38"/>
        <v/>
      </c>
      <c r="E258" s="158"/>
      <c r="F258" s="139" t="str">
        <v/>
      </c>
      <c r="G258" s="141"/>
      <c r="H258" s="159" t="str">
        <f t="shared" si="35"/>
        <v/>
      </c>
      <c r="I258" s="160"/>
      <c r="J258" s="160"/>
      <c r="K258" s="160"/>
      <c r="L258" s="161"/>
    </row>
    <row r="259" spans="1:12" x14ac:dyDescent="0.2">
      <c r="A259" s="136" t="str">
        <f t="shared" ref="A259:B259" si="72">IF(A127="","",A127)</f>
        <v/>
      </c>
      <c r="B259" s="137" t="str">
        <f t="shared" si="72"/>
        <v/>
      </c>
      <c r="C259" s="138" t="s">
        <v>189</v>
      </c>
      <c r="D259" s="157" t="str">
        <f t="shared" si="38"/>
        <v/>
      </c>
      <c r="E259" s="158"/>
      <c r="F259" s="139" t="str">
        <v/>
      </c>
      <c r="G259" s="141"/>
      <c r="H259" s="159" t="str">
        <f t="shared" si="35"/>
        <v/>
      </c>
      <c r="I259" s="160"/>
      <c r="J259" s="160"/>
      <c r="K259" s="160"/>
      <c r="L259" s="161"/>
    </row>
    <row r="260" spans="1:12" x14ac:dyDescent="0.2">
      <c r="A260" s="136" t="str">
        <f t="shared" ref="A260:B260" si="73">IF(A128="","",A128)</f>
        <v/>
      </c>
      <c r="B260" s="137" t="str">
        <f t="shared" si="73"/>
        <v/>
      </c>
      <c r="C260" s="138" t="s">
        <v>190</v>
      </c>
      <c r="D260" s="157" t="str">
        <f t="shared" si="38"/>
        <v/>
      </c>
      <c r="E260" s="158"/>
      <c r="F260" s="139" t="str">
        <v/>
      </c>
      <c r="G260" s="141"/>
      <c r="H260" s="159" t="str">
        <f t="shared" si="35"/>
        <v/>
      </c>
      <c r="I260" s="160"/>
      <c r="J260" s="160"/>
      <c r="K260" s="160"/>
      <c r="L260" s="161"/>
    </row>
    <row r="261" spans="1:12" x14ac:dyDescent="0.2">
      <c r="A261" s="136" t="str">
        <f t="shared" ref="A261:B261" si="74">IF(A129="","",A129)</f>
        <v/>
      </c>
      <c r="B261" s="137" t="str">
        <f t="shared" si="74"/>
        <v/>
      </c>
      <c r="C261" s="138" t="s">
        <v>191</v>
      </c>
      <c r="D261" s="157" t="str">
        <f t="shared" si="38"/>
        <v/>
      </c>
      <c r="E261" s="158"/>
      <c r="F261" s="139" t="str">
        <v/>
      </c>
      <c r="G261" s="141"/>
      <c r="H261" s="159" t="str">
        <f t="shared" si="35"/>
        <v/>
      </c>
      <c r="I261" s="160"/>
      <c r="J261" s="160"/>
      <c r="K261" s="160"/>
      <c r="L261" s="161"/>
    </row>
    <row r="262" spans="1:12" x14ac:dyDescent="0.2">
      <c r="A262" s="136" t="str">
        <f t="shared" ref="A262:B262" si="75">IF(A130="","",A130)</f>
        <v/>
      </c>
      <c r="B262" s="137" t="str">
        <f t="shared" si="75"/>
        <v/>
      </c>
      <c r="C262" s="138" t="s">
        <v>192</v>
      </c>
      <c r="D262" s="157" t="str">
        <f t="shared" si="38"/>
        <v/>
      </c>
      <c r="E262" s="158"/>
      <c r="F262" s="139" t="str">
        <v/>
      </c>
      <c r="G262" s="141"/>
      <c r="H262" s="159" t="str">
        <f t="shared" si="35"/>
        <v/>
      </c>
      <c r="I262" s="160"/>
      <c r="J262" s="160"/>
      <c r="K262" s="160"/>
      <c r="L262" s="161"/>
    </row>
    <row r="263" spans="1:12" x14ac:dyDescent="0.2">
      <c r="A263" s="136" t="str">
        <f t="shared" ref="A263:B263" si="76">IF(A131="","",A131)</f>
        <v/>
      </c>
      <c r="B263" s="137" t="str">
        <f t="shared" si="76"/>
        <v/>
      </c>
      <c r="C263" s="138" t="s">
        <v>193</v>
      </c>
      <c r="D263" s="157" t="str">
        <f t="shared" si="38"/>
        <v/>
      </c>
      <c r="E263" s="158"/>
      <c r="F263" s="139" t="str">
        <v/>
      </c>
      <c r="G263" s="141"/>
      <c r="H263" s="159" t="str">
        <f t="shared" si="35"/>
        <v/>
      </c>
      <c r="I263" s="160"/>
      <c r="J263" s="160"/>
      <c r="K263" s="160"/>
      <c r="L263" s="161"/>
    </row>
    <row r="264" spans="1:12" x14ac:dyDescent="0.2">
      <c r="A264" s="136" t="str">
        <f t="shared" ref="A264:B264" si="77">IF(A132="","",A132)</f>
        <v/>
      </c>
      <c r="B264" s="137" t="str">
        <f t="shared" si="77"/>
        <v/>
      </c>
      <c r="C264" s="138" t="s">
        <v>194</v>
      </c>
      <c r="D264" s="157" t="str">
        <f t="shared" si="38"/>
        <v/>
      </c>
      <c r="E264" s="158"/>
      <c r="F264" s="139" t="str">
        <v/>
      </c>
      <c r="G264" s="141"/>
      <c r="H264" s="159" t="str">
        <f t="shared" si="35"/>
        <v/>
      </c>
      <c r="I264" s="160"/>
      <c r="J264" s="160"/>
      <c r="K264" s="160"/>
      <c r="L264" s="161"/>
    </row>
    <row r="265" spans="1:12" x14ac:dyDescent="0.2">
      <c r="A265" s="136" t="str">
        <f t="shared" ref="A265:B265" si="78">IF(A133="","",A133)</f>
        <v/>
      </c>
      <c r="B265" s="137" t="str">
        <f t="shared" si="78"/>
        <v/>
      </c>
      <c r="C265" s="138" t="s">
        <v>195</v>
      </c>
      <c r="D265" s="157" t="str">
        <f t="shared" si="38"/>
        <v/>
      </c>
      <c r="E265" s="158"/>
      <c r="F265" s="139" t="str">
        <v/>
      </c>
      <c r="G265" s="141"/>
      <c r="H265" s="159" t="str">
        <f t="shared" si="35"/>
        <v/>
      </c>
      <c r="I265" s="160"/>
      <c r="J265" s="160"/>
      <c r="K265" s="160"/>
      <c r="L265" s="161"/>
    </row>
    <row r="266" spans="1:12" x14ac:dyDescent="0.2">
      <c r="A266" s="136" t="str">
        <f t="shared" ref="A266:B266" si="79">IF(A134="","",A134)</f>
        <v/>
      </c>
      <c r="B266" s="137" t="str">
        <f t="shared" si="79"/>
        <v/>
      </c>
      <c r="C266" s="138" t="s">
        <v>196</v>
      </c>
      <c r="D266" s="157" t="str">
        <f t="shared" si="38"/>
        <v/>
      </c>
      <c r="E266" s="158"/>
      <c r="F266" s="139" t="str">
        <v/>
      </c>
      <c r="G266" s="141"/>
      <c r="H266" s="159" t="str">
        <f t="shared" si="35"/>
        <v/>
      </c>
      <c r="I266" s="160"/>
      <c r="J266" s="160"/>
      <c r="K266" s="160"/>
      <c r="L266" s="161"/>
    </row>
    <row r="267" spans="1:12" x14ac:dyDescent="0.2">
      <c r="A267" s="136" t="str">
        <f t="shared" ref="A267:B267" si="80">IF(A135="","",A135)</f>
        <v/>
      </c>
      <c r="B267" s="137" t="str">
        <f t="shared" si="80"/>
        <v/>
      </c>
      <c r="C267" s="138" t="s">
        <v>197</v>
      </c>
      <c r="D267" s="157" t="str">
        <f t="shared" si="38"/>
        <v/>
      </c>
      <c r="E267" s="158"/>
      <c r="F267" s="139" t="str">
        <v/>
      </c>
      <c r="G267" s="141"/>
      <c r="H267" s="159" t="str">
        <f t="shared" si="35"/>
        <v/>
      </c>
      <c r="I267" s="160"/>
      <c r="J267" s="160"/>
      <c r="K267" s="160"/>
      <c r="L267" s="161"/>
    </row>
    <row r="268" spans="1:12" x14ac:dyDescent="0.2">
      <c r="A268" s="136" t="str">
        <f t="shared" ref="A268:B268" si="81">IF(A136="","",A136)</f>
        <v/>
      </c>
      <c r="B268" s="137" t="str">
        <f t="shared" si="81"/>
        <v/>
      </c>
      <c r="C268" s="138" t="s">
        <v>198</v>
      </c>
      <c r="D268" s="157" t="str">
        <f t="shared" si="38"/>
        <v/>
      </c>
      <c r="E268" s="158"/>
      <c r="F268" s="139" t="str">
        <v/>
      </c>
      <c r="G268" s="141"/>
      <c r="H268" s="159" t="str">
        <f t="shared" si="35"/>
        <v/>
      </c>
      <c r="I268" s="160"/>
      <c r="J268" s="160"/>
      <c r="K268" s="160"/>
      <c r="L268" s="161"/>
    </row>
    <row r="269" spans="1:12" x14ac:dyDescent="0.2">
      <c r="A269" s="136" t="str">
        <f t="shared" ref="A269:B269" si="82">IF(A137="","",A137)</f>
        <v/>
      </c>
      <c r="B269" s="137" t="str">
        <f t="shared" si="82"/>
        <v/>
      </c>
      <c r="C269" s="138" t="s">
        <v>199</v>
      </c>
      <c r="D269" s="157" t="str">
        <f t="shared" si="38"/>
        <v/>
      </c>
      <c r="E269" s="158"/>
      <c r="F269" s="139" t="str">
        <v/>
      </c>
      <c r="G269" s="141"/>
      <c r="H269" s="159" t="str">
        <f t="shared" si="35"/>
        <v/>
      </c>
      <c r="I269" s="160"/>
      <c r="J269" s="160"/>
      <c r="K269" s="160"/>
      <c r="L269" s="161"/>
    </row>
    <row r="270" spans="1:12" x14ac:dyDescent="0.2">
      <c r="A270" s="136" t="str">
        <f t="shared" ref="A270:B270" si="83">IF(A138="","",A138)</f>
        <v/>
      </c>
      <c r="B270" s="137" t="str">
        <f t="shared" si="83"/>
        <v/>
      </c>
      <c r="C270" s="138" t="s">
        <v>200</v>
      </c>
      <c r="D270" s="157" t="str">
        <f t="shared" si="38"/>
        <v/>
      </c>
      <c r="E270" s="158"/>
      <c r="F270" s="139" t="str">
        <v/>
      </c>
      <c r="G270" s="141"/>
      <c r="H270" s="159" t="str">
        <f t="shared" si="35"/>
        <v/>
      </c>
      <c r="I270" s="160"/>
      <c r="J270" s="160"/>
      <c r="K270" s="160"/>
      <c r="L270" s="161"/>
    </row>
    <row r="271" spans="1:12" x14ac:dyDescent="0.2">
      <c r="A271" s="136" t="str">
        <f t="shared" ref="A271:B271" si="84">IF(A139="","",A139)</f>
        <v/>
      </c>
      <c r="B271" s="137" t="str">
        <f t="shared" si="84"/>
        <v/>
      </c>
      <c r="C271" s="138" t="s">
        <v>201</v>
      </c>
      <c r="D271" s="157" t="str">
        <f t="shared" si="38"/>
        <v/>
      </c>
      <c r="E271" s="158"/>
      <c r="F271" s="139" t="str">
        <v/>
      </c>
      <c r="G271" s="141"/>
      <c r="H271" s="159" t="str">
        <f t="shared" si="35"/>
        <v/>
      </c>
      <c r="I271" s="160"/>
      <c r="J271" s="160"/>
      <c r="K271" s="160"/>
      <c r="L271" s="161"/>
    </row>
    <row r="272" spans="1:12" x14ac:dyDescent="0.2">
      <c r="A272" s="136" t="str">
        <f t="shared" ref="A272:B272" si="85">IF(A140="","",A140)</f>
        <v/>
      </c>
      <c r="B272" s="137" t="str">
        <f t="shared" si="85"/>
        <v/>
      </c>
      <c r="C272" s="138" t="s">
        <v>202</v>
      </c>
      <c r="D272" s="157" t="str">
        <f t="shared" si="38"/>
        <v/>
      </c>
      <c r="E272" s="158"/>
      <c r="F272" s="139" t="str">
        <v/>
      </c>
      <c r="G272" s="141"/>
      <c r="H272" s="159" t="str">
        <f t="shared" si="35"/>
        <v/>
      </c>
      <c r="I272" s="160"/>
      <c r="J272" s="160"/>
      <c r="K272" s="160"/>
      <c r="L272" s="161"/>
    </row>
    <row r="273" spans="1:12" x14ac:dyDescent="0.2">
      <c r="A273" s="136" t="str">
        <f t="shared" ref="A273:B273" si="86">IF(A141="","",A141)</f>
        <v/>
      </c>
      <c r="B273" s="137" t="str">
        <f t="shared" si="86"/>
        <v/>
      </c>
      <c r="C273" s="138" t="s">
        <v>203</v>
      </c>
      <c r="D273" s="157" t="str">
        <f t="shared" si="38"/>
        <v/>
      </c>
      <c r="E273" s="158"/>
      <c r="F273" s="139" t="str">
        <v/>
      </c>
      <c r="G273" s="141"/>
      <c r="H273" s="159" t="str">
        <f t="shared" si="35"/>
        <v/>
      </c>
      <c r="I273" s="160"/>
      <c r="J273" s="160"/>
      <c r="K273" s="160"/>
      <c r="L273" s="161"/>
    </row>
    <row r="274" spans="1:12" x14ac:dyDescent="0.2">
      <c r="A274" s="136" t="str">
        <f t="shared" ref="A274:B274" si="87">IF(A142="","",A142)</f>
        <v/>
      </c>
      <c r="B274" s="137" t="str">
        <f t="shared" si="87"/>
        <v/>
      </c>
      <c r="C274" s="138" t="s">
        <v>204</v>
      </c>
      <c r="D274" s="157" t="str">
        <f t="shared" si="38"/>
        <v/>
      </c>
      <c r="E274" s="158"/>
      <c r="F274" s="139" t="str">
        <v/>
      </c>
      <c r="G274" s="141"/>
      <c r="H274" s="159" t="str">
        <f t="shared" si="35"/>
        <v/>
      </c>
      <c r="I274" s="160"/>
      <c r="J274" s="160"/>
      <c r="K274" s="160"/>
      <c r="L274" s="161"/>
    </row>
    <row r="275" spans="1:12" x14ac:dyDescent="0.2">
      <c r="A275" s="136" t="str">
        <f t="shared" ref="A275:B275" si="88">IF(A143="","",A143)</f>
        <v/>
      </c>
      <c r="B275" s="137" t="str">
        <f t="shared" si="88"/>
        <v/>
      </c>
      <c r="C275" s="138" t="s">
        <v>205</v>
      </c>
      <c r="D275" s="157" t="str">
        <f t="shared" si="38"/>
        <v/>
      </c>
      <c r="E275" s="158"/>
      <c r="F275" s="139" t="str">
        <v/>
      </c>
      <c r="G275" s="141"/>
      <c r="H275" s="159" t="str">
        <f t="shared" si="35"/>
        <v/>
      </c>
      <c r="I275" s="160"/>
      <c r="J275" s="160"/>
      <c r="K275" s="160"/>
      <c r="L275" s="161"/>
    </row>
    <row r="276" spans="1:12" x14ac:dyDescent="0.2">
      <c r="A276" s="136" t="str">
        <f t="shared" ref="A276:B276" si="89">IF(A144="","",A144)</f>
        <v/>
      </c>
      <c r="B276" s="137" t="str">
        <f t="shared" si="89"/>
        <v/>
      </c>
      <c r="C276" s="138" t="s">
        <v>206</v>
      </c>
      <c r="D276" s="157" t="str">
        <f t="shared" si="38"/>
        <v/>
      </c>
      <c r="E276" s="158"/>
      <c r="F276" s="139" t="str">
        <v/>
      </c>
      <c r="G276" s="141"/>
      <c r="H276" s="159" t="str">
        <f t="shared" si="35"/>
        <v/>
      </c>
      <c r="I276" s="160"/>
      <c r="J276" s="160"/>
      <c r="K276" s="160"/>
      <c r="L276" s="161"/>
    </row>
    <row r="277" spans="1:12" x14ac:dyDescent="0.2">
      <c r="A277" s="136" t="str">
        <f t="shared" ref="A277:B277" si="90">IF(A145="","",A145)</f>
        <v/>
      </c>
      <c r="B277" s="137" t="str">
        <f t="shared" si="90"/>
        <v/>
      </c>
      <c r="C277" s="138" t="s">
        <v>207</v>
      </c>
      <c r="D277" s="157" t="str">
        <f t="shared" si="38"/>
        <v/>
      </c>
      <c r="E277" s="158"/>
      <c r="F277" s="139" t="str">
        <v/>
      </c>
      <c r="G277" s="141"/>
      <c r="H277" s="159" t="str">
        <f t="shared" si="35"/>
        <v/>
      </c>
      <c r="I277" s="160"/>
      <c r="J277" s="160"/>
      <c r="K277" s="160"/>
      <c r="L277" s="161"/>
    </row>
    <row r="278" spans="1:12" x14ac:dyDescent="0.2">
      <c r="A278" s="136" t="str">
        <f t="shared" ref="A278:B278" si="91">IF(A146="","",A146)</f>
        <v/>
      </c>
      <c r="B278" s="137" t="str">
        <f t="shared" si="91"/>
        <v/>
      </c>
      <c r="C278" s="138" t="s">
        <v>208</v>
      </c>
      <c r="D278" s="157" t="str">
        <f t="shared" si="38"/>
        <v/>
      </c>
      <c r="E278" s="158"/>
      <c r="F278" s="139" t="str">
        <v/>
      </c>
      <c r="G278" s="141"/>
      <c r="H278" s="159" t="str">
        <f t="shared" si="35"/>
        <v/>
      </c>
      <c r="I278" s="160"/>
      <c r="J278" s="160"/>
      <c r="K278" s="160"/>
      <c r="L278" s="161"/>
    </row>
    <row r="279" spans="1:12" x14ac:dyDescent="0.2">
      <c r="A279" s="136" t="str">
        <f t="shared" ref="A279:B279" si="92">IF(A147="","",A147)</f>
        <v/>
      </c>
      <c r="B279" s="137" t="str">
        <f t="shared" si="92"/>
        <v/>
      </c>
      <c r="C279" s="138" t="s">
        <v>209</v>
      </c>
      <c r="D279" s="157" t="str">
        <f t="shared" si="38"/>
        <v/>
      </c>
      <c r="E279" s="158"/>
      <c r="F279" s="139" t="str">
        <v/>
      </c>
      <c r="G279" s="141"/>
      <c r="H279" s="159" t="str">
        <f t="shared" si="35"/>
        <v/>
      </c>
      <c r="I279" s="160"/>
      <c r="J279" s="160"/>
      <c r="K279" s="160"/>
      <c r="L279" s="161"/>
    </row>
    <row r="280" spans="1:12" x14ac:dyDescent="0.2">
      <c r="A280" s="136" t="str">
        <f t="shared" ref="A280:B280" si="93">IF(A148="","",A148)</f>
        <v/>
      </c>
      <c r="B280" s="137" t="str">
        <f t="shared" si="93"/>
        <v/>
      </c>
      <c r="C280" s="138" t="s">
        <v>210</v>
      </c>
      <c r="D280" s="157" t="str">
        <f t="shared" si="38"/>
        <v/>
      </c>
      <c r="E280" s="158"/>
      <c r="F280" s="139" t="str">
        <v/>
      </c>
      <c r="G280" s="141"/>
      <c r="H280" s="159" t="str">
        <f t="shared" si="35"/>
        <v/>
      </c>
      <c r="I280" s="160"/>
      <c r="J280" s="160"/>
      <c r="K280" s="160"/>
      <c r="L280" s="161"/>
    </row>
    <row r="281" spans="1:12" ht="13.5" thickBot="1" x14ac:dyDescent="0.25">
      <c r="A281" s="114"/>
      <c r="B281" s="113"/>
      <c r="C281" s="107"/>
      <c r="D281" s="231"/>
      <c r="E281" s="232"/>
      <c r="F281" s="115"/>
      <c r="G281" s="110"/>
      <c r="H281" s="233"/>
      <c r="I281" s="234"/>
      <c r="J281" s="234"/>
      <c r="K281" s="234"/>
      <c r="L281" s="235"/>
    </row>
    <row r="282" spans="1:12" ht="15.75" thickBot="1" x14ac:dyDescent="0.3">
      <c r="A282" s="67"/>
      <c r="B282" s="105" t="s">
        <v>131</v>
      </c>
      <c r="C282" s="106"/>
      <c r="D282" s="88"/>
      <c r="E282" s="88"/>
      <c r="F282" s="88"/>
      <c r="G282" s="89"/>
      <c r="H282" s="236">
        <f>SUM($H$181:$L$281)</f>
        <v>0</v>
      </c>
      <c r="I282" s="237"/>
      <c r="J282" s="237"/>
      <c r="K282" s="237"/>
      <c r="L282" s="238"/>
    </row>
    <row r="283" spans="1:12" ht="15.75" thickBot="1" x14ac:dyDescent="0.3">
      <c r="A283" s="85"/>
      <c r="B283" s="86" t="s">
        <v>132</v>
      </c>
      <c r="C283" s="87"/>
      <c r="D283" s="88"/>
      <c r="E283" s="88"/>
      <c r="F283" s="88"/>
      <c r="G283" s="89"/>
      <c r="H283" s="239">
        <f>$K$36</f>
        <v>0</v>
      </c>
      <c r="I283" s="240"/>
      <c r="J283" s="240"/>
      <c r="K283" s="240"/>
      <c r="L283" s="241"/>
    </row>
    <row r="284" spans="1:12" ht="15.75" thickBot="1" x14ac:dyDescent="0.3">
      <c r="A284" s="85"/>
      <c r="B284" s="86" t="s">
        <v>133</v>
      </c>
      <c r="C284" s="87"/>
      <c r="D284" s="88"/>
      <c r="E284" s="88"/>
      <c r="F284" s="88"/>
      <c r="G284" s="89"/>
      <c r="H284" s="239">
        <f>$H$282-$H$283</f>
        <v>0</v>
      </c>
      <c r="I284" s="240"/>
      <c r="J284" s="240"/>
      <c r="K284" s="240"/>
      <c r="L284" s="241"/>
    </row>
    <row r="286" spans="1:12" ht="66" customHeight="1" x14ac:dyDescent="0.2">
      <c r="A286" s="6" t="s">
        <v>134</v>
      </c>
      <c r="B286" s="227"/>
      <c r="C286" s="228"/>
      <c r="D286" s="228"/>
      <c r="F286" s="6" t="s">
        <v>135</v>
      </c>
      <c r="G286" s="228"/>
      <c r="H286" s="228"/>
      <c r="I286" s="228"/>
      <c r="J286" s="228"/>
      <c r="K286" s="228"/>
      <c r="L286" s="228"/>
    </row>
  </sheetData>
  <sheetProtection sheet="1" objects="1" scenarios="1" selectLockedCells="1"/>
  <mergeCells count="467">
    <mergeCell ref="B286:D286"/>
    <mergeCell ref="G286:L286"/>
    <mergeCell ref="C5:K5"/>
    <mergeCell ref="C6:K6"/>
    <mergeCell ref="C7:K7"/>
    <mergeCell ref="C9:K9"/>
    <mergeCell ref="D281:E281"/>
    <mergeCell ref="H281:L281"/>
    <mergeCell ref="H282:L282"/>
    <mergeCell ref="H283:L283"/>
    <mergeCell ref="H284:L284"/>
    <mergeCell ref="D209:E209"/>
    <mergeCell ref="H209:L209"/>
    <mergeCell ref="D210:E210"/>
    <mergeCell ref="H210:L210"/>
    <mergeCell ref="D207:E207"/>
    <mergeCell ref="H207:L207"/>
    <mergeCell ref="D208:E208"/>
    <mergeCell ref="H208:L208"/>
    <mergeCell ref="D202:E202"/>
    <mergeCell ref="H202:L202"/>
    <mergeCell ref="D199:E199"/>
    <mergeCell ref="H199:L199"/>
    <mergeCell ref="D200:E200"/>
    <mergeCell ref="D201:E201"/>
    <mergeCell ref="H201:L201"/>
    <mergeCell ref="H200:L200"/>
    <mergeCell ref="D205:E205"/>
    <mergeCell ref="H205:L205"/>
    <mergeCell ref="D206:E206"/>
    <mergeCell ref="H206:L206"/>
    <mergeCell ref="D203:E203"/>
    <mergeCell ref="H203:L203"/>
    <mergeCell ref="D204:E204"/>
    <mergeCell ref="H204:L204"/>
    <mergeCell ref="D194:E194"/>
    <mergeCell ref="H194:L194"/>
    <mergeCell ref="D191:E191"/>
    <mergeCell ref="H191:L191"/>
    <mergeCell ref="D192:E192"/>
    <mergeCell ref="H192:L192"/>
    <mergeCell ref="D197:E197"/>
    <mergeCell ref="H197:L197"/>
    <mergeCell ref="D198:E198"/>
    <mergeCell ref="H198:L198"/>
    <mergeCell ref="D195:E195"/>
    <mergeCell ref="H195:L195"/>
    <mergeCell ref="D196:E196"/>
    <mergeCell ref="H196:L196"/>
    <mergeCell ref="D189:E189"/>
    <mergeCell ref="H189:L189"/>
    <mergeCell ref="D190:E190"/>
    <mergeCell ref="H190:L190"/>
    <mergeCell ref="D187:E187"/>
    <mergeCell ref="H187:L187"/>
    <mergeCell ref="D188:E188"/>
    <mergeCell ref="H188:L188"/>
    <mergeCell ref="D193:E193"/>
    <mergeCell ref="H193:L193"/>
    <mergeCell ref="B164:C164"/>
    <mergeCell ref="H164:J164"/>
    <mergeCell ref="D185:E185"/>
    <mergeCell ref="H185:L185"/>
    <mergeCell ref="D186:E186"/>
    <mergeCell ref="H186:L186"/>
    <mergeCell ref="D183:E183"/>
    <mergeCell ref="H183:L183"/>
    <mergeCell ref="D184:E184"/>
    <mergeCell ref="H184:L184"/>
    <mergeCell ref="B166:C166"/>
    <mergeCell ref="H166:J166"/>
    <mergeCell ref="B167:C167"/>
    <mergeCell ref="H167:J167"/>
    <mergeCell ref="B168:C168"/>
    <mergeCell ref="H168:J168"/>
    <mergeCell ref="B169:C169"/>
    <mergeCell ref="H169:J169"/>
    <mergeCell ref="B170:C170"/>
    <mergeCell ref="H170:J170"/>
    <mergeCell ref="B171:C171"/>
    <mergeCell ref="H171:J171"/>
    <mergeCell ref="B160:C160"/>
    <mergeCell ref="H160:J160"/>
    <mergeCell ref="B161:C161"/>
    <mergeCell ref="H161:J161"/>
    <mergeCell ref="B162:C162"/>
    <mergeCell ref="H77:I77"/>
    <mergeCell ref="K77:L77"/>
    <mergeCell ref="H78:I78"/>
    <mergeCell ref="K78:L78"/>
    <mergeCell ref="H149:I149"/>
    <mergeCell ref="K149:L149"/>
    <mergeCell ref="A150:B150"/>
    <mergeCell ref="K150:L150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75:I75"/>
    <mergeCell ref="K75:L75"/>
    <mergeCell ref="H76:I76"/>
    <mergeCell ref="K76:L76"/>
    <mergeCell ref="A152:L152"/>
    <mergeCell ref="B159:C159"/>
    <mergeCell ref="H159:J159"/>
    <mergeCell ref="H67:I67"/>
    <mergeCell ref="K67:L67"/>
    <mergeCell ref="H74:I74"/>
    <mergeCell ref="K74:L74"/>
    <mergeCell ref="H69:I69"/>
    <mergeCell ref="K69:L69"/>
    <mergeCell ref="H70:I70"/>
    <mergeCell ref="K70:L70"/>
    <mergeCell ref="H71:I71"/>
    <mergeCell ref="K71:L71"/>
    <mergeCell ref="H68:I68"/>
    <mergeCell ref="K68:L68"/>
    <mergeCell ref="H72:I72"/>
    <mergeCell ref="K72:L72"/>
    <mergeCell ref="H73:I73"/>
    <mergeCell ref="K73:L73"/>
    <mergeCell ref="H79:I79"/>
    <mergeCell ref="H65:I65"/>
    <mergeCell ref="K65:L65"/>
    <mergeCell ref="H66:I66"/>
    <mergeCell ref="K66:L66"/>
    <mergeCell ref="H59:I59"/>
    <mergeCell ref="K59:L59"/>
    <mergeCell ref="H60:I60"/>
    <mergeCell ref="K60:L60"/>
    <mergeCell ref="H61:I61"/>
    <mergeCell ref="K61:L61"/>
    <mergeCell ref="H62:I62"/>
    <mergeCell ref="K62:L62"/>
    <mergeCell ref="H57:I57"/>
    <mergeCell ref="K57:L57"/>
    <mergeCell ref="H58:I58"/>
    <mergeCell ref="K58:L58"/>
    <mergeCell ref="H63:I63"/>
    <mergeCell ref="K63:L63"/>
    <mergeCell ref="H64:I64"/>
    <mergeCell ref="K64:L64"/>
    <mergeCell ref="H50:I50"/>
    <mergeCell ref="K50:L50"/>
    <mergeCell ref="H56:I56"/>
    <mergeCell ref="K56:L56"/>
    <mergeCell ref="H51:I51"/>
    <mergeCell ref="K51:L51"/>
    <mergeCell ref="H52:I52"/>
    <mergeCell ref="K52:L52"/>
    <mergeCell ref="H53:I53"/>
    <mergeCell ref="K53:L53"/>
    <mergeCell ref="H54:I54"/>
    <mergeCell ref="K54:L54"/>
    <mergeCell ref="H55:I55"/>
    <mergeCell ref="K55:L55"/>
    <mergeCell ref="C8:K8"/>
    <mergeCell ref="A13:L13"/>
    <mergeCell ref="A44:B44"/>
    <mergeCell ref="E44:F44"/>
    <mergeCell ref="G44:J44"/>
    <mergeCell ref="K44:L44"/>
    <mergeCell ref="H49:I49"/>
    <mergeCell ref="K49:L49"/>
    <mergeCell ref="A15:L15"/>
    <mergeCell ref="A42:L42"/>
    <mergeCell ref="A43:B43"/>
    <mergeCell ref="E43:F43"/>
    <mergeCell ref="G43:J43"/>
    <mergeCell ref="K43:L43"/>
    <mergeCell ref="E46:F46"/>
    <mergeCell ref="G46:J46"/>
    <mergeCell ref="K46:L46"/>
    <mergeCell ref="E45:F45"/>
    <mergeCell ref="G45:J45"/>
    <mergeCell ref="K45:L45"/>
    <mergeCell ref="A38:D4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H211:L211"/>
    <mergeCell ref="H212:L212"/>
    <mergeCell ref="H223:L223"/>
    <mergeCell ref="H224:L224"/>
    <mergeCell ref="H225:L225"/>
    <mergeCell ref="H226:L226"/>
    <mergeCell ref="H227:L227"/>
    <mergeCell ref="H228:L228"/>
    <mergeCell ref="H229:L229"/>
    <mergeCell ref="H230:L230"/>
    <mergeCell ref="H213:L213"/>
    <mergeCell ref="H214:L214"/>
    <mergeCell ref="H215:L215"/>
    <mergeCell ref="H216:L216"/>
    <mergeCell ref="H217:L217"/>
    <mergeCell ref="H218:L218"/>
    <mergeCell ref="H219:L219"/>
    <mergeCell ref="H220:L220"/>
    <mergeCell ref="H221:L221"/>
    <mergeCell ref="H91:I91"/>
    <mergeCell ref="H92:I92"/>
    <mergeCell ref="H93:I93"/>
    <mergeCell ref="H94:I94"/>
    <mergeCell ref="H95:I95"/>
    <mergeCell ref="H96:I96"/>
    <mergeCell ref="H97:I97"/>
    <mergeCell ref="H98:I98"/>
    <mergeCell ref="H222:L222"/>
    <mergeCell ref="B174:K174"/>
    <mergeCell ref="D181:E181"/>
    <mergeCell ref="H181:L181"/>
    <mergeCell ref="D182:E182"/>
    <mergeCell ref="H182:L182"/>
    <mergeCell ref="H162:J162"/>
    <mergeCell ref="B163:C163"/>
    <mergeCell ref="H163:J163"/>
    <mergeCell ref="A176:L176"/>
    <mergeCell ref="D180:E180"/>
    <mergeCell ref="F180:G180"/>
    <mergeCell ref="H180:L180"/>
    <mergeCell ref="B165:C165"/>
    <mergeCell ref="H165:J165"/>
    <mergeCell ref="B172:C172"/>
    <mergeCell ref="H99:I99"/>
    <mergeCell ref="K99:L99"/>
    <mergeCell ref="H100:I100"/>
    <mergeCell ref="K100:L100"/>
    <mergeCell ref="H101:I101"/>
    <mergeCell ref="K101:L101"/>
    <mergeCell ref="H102:I102"/>
    <mergeCell ref="K102:L102"/>
    <mergeCell ref="H103:I103"/>
    <mergeCell ref="K103:L103"/>
    <mergeCell ref="H104:I104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9:I109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D231:E231"/>
    <mergeCell ref="H231:L231"/>
    <mergeCell ref="D232:E232"/>
    <mergeCell ref="H232:L232"/>
    <mergeCell ref="D233:E233"/>
    <mergeCell ref="H233:L233"/>
    <mergeCell ref="D234:E234"/>
    <mergeCell ref="H234:L234"/>
    <mergeCell ref="D235:E235"/>
    <mergeCell ref="H235:L235"/>
    <mergeCell ref="D236:E236"/>
    <mergeCell ref="H236:L236"/>
    <mergeCell ref="D237:E237"/>
    <mergeCell ref="H237:L237"/>
    <mergeCell ref="D238:E238"/>
    <mergeCell ref="H238:L238"/>
    <mergeCell ref="D239:E239"/>
    <mergeCell ref="H239:L239"/>
    <mergeCell ref="D240:E240"/>
    <mergeCell ref="H240:L240"/>
    <mergeCell ref="D241:E241"/>
    <mergeCell ref="H241:L241"/>
    <mergeCell ref="D242:E242"/>
    <mergeCell ref="H242:L242"/>
    <mergeCell ref="D243:E243"/>
    <mergeCell ref="H243:L243"/>
    <mergeCell ref="D244:E244"/>
    <mergeCell ref="H244:L244"/>
    <mergeCell ref="D245:E245"/>
    <mergeCell ref="H245:L245"/>
    <mergeCell ref="D246:E246"/>
    <mergeCell ref="H246:L246"/>
    <mergeCell ref="D247:E247"/>
    <mergeCell ref="H247:L247"/>
    <mergeCell ref="D248:E248"/>
    <mergeCell ref="H248:L248"/>
    <mergeCell ref="D249:E249"/>
    <mergeCell ref="H249:L249"/>
    <mergeCell ref="D250:E250"/>
    <mergeCell ref="H250:L250"/>
    <mergeCell ref="D251:E251"/>
    <mergeCell ref="H251:L251"/>
    <mergeCell ref="D252:E252"/>
    <mergeCell ref="H252:L252"/>
    <mergeCell ref="D253:E253"/>
    <mergeCell ref="H253:L253"/>
    <mergeCell ref="D254:E254"/>
    <mergeCell ref="H254:L254"/>
    <mergeCell ref="D255:E255"/>
    <mergeCell ref="H255:L255"/>
    <mergeCell ref="D256:E256"/>
    <mergeCell ref="H256:L256"/>
    <mergeCell ref="D257:E257"/>
    <mergeCell ref="H257:L257"/>
    <mergeCell ref="D258:E258"/>
    <mergeCell ref="H258:L258"/>
    <mergeCell ref="D259:E259"/>
    <mergeCell ref="H259:L259"/>
    <mergeCell ref="D260:E260"/>
    <mergeCell ref="H260:L260"/>
    <mergeCell ref="D261:E261"/>
    <mergeCell ref="H261:L261"/>
    <mergeCell ref="D262:E262"/>
    <mergeCell ref="H262:L262"/>
    <mergeCell ref="D263:E263"/>
    <mergeCell ref="H263:L263"/>
    <mergeCell ref="D264:E264"/>
    <mergeCell ref="H264:L264"/>
    <mergeCell ref="D265:E265"/>
    <mergeCell ref="H265:L265"/>
    <mergeCell ref="D266:E266"/>
    <mergeCell ref="H266:L266"/>
    <mergeCell ref="D267:E267"/>
    <mergeCell ref="H267:L267"/>
    <mergeCell ref="D268:E268"/>
    <mergeCell ref="H268:L268"/>
    <mergeCell ref="D269:E269"/>
    <mergeCell ref="H269:L269"/>
    <mergeCell ref="D270:E270"/>
    <mergeCell ref="H270:L270"/>
    <mergeCell ref="D271:E271"/>
    <mergeCell ref="H271:L271"/>
    <mergeCell ref="D272:E272"/>
    <mergeCell ref="H272:L272"/>
    <mergeCell ref="D273:E273"/>
    <mergeCell ref="H273:L273"/>
    <mergeCell ref="D274:E274"/>
    <mergeCell ref="H274:L274"/>
    <mergeCell ref="D275:E275"/>
    <mergeCell ref="H275:L275"/>
    <mergeCell ref="D276:E276"/>
    <mergeCell ref="H276:L276"/>
    <mergeCell ref="D277:E277"/>
    <mergeCell ref="H277:L277"/>
    <mergeCell ref="D278:E278"/>
    <mergeCell ref="H278:L278"/>
    <mergeCell ref="D279:E279"/>
    <mergeCell ref="H279:L279"/>
    <mergeCell ref="D280:E280"/>
    <mergeCell ref="H280:L280"/>
  </mergeCells>
  <phoneticPr fontId="16" type="noConversion"/>
  <conditionalFormatting sqref="B160:C171">
    <cfRule type="expression" dxfId="0" priority="1">
      <formula>IF(B160="",IF(F160="",0,1),0)</formula>
    </cfRule>
  </conditionalFormatting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0" max="11" man="1"/>
    <brk id="150" max="11" man="1"/>
    <brk id="174" max="11" man="1"/>
  </rowBreaks>
  <ignoredErrors>
    <ignoredError sqref="B181 A182:B182 G181:G197 A183:A20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zoomScaleNormal="100" zoomScaleSheetLayoutView="115" workbookViewId="0">
      <selection activeCell="D19" sqref="D19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247" t="str">
        <f>IF(Rev_Prix_Sal_Prix_Unitaires!C5="","",Rev_Prix_Sal_Prix_Unitaires!C5)</f>
        <v/>
      </c>
      <c r="D5" s="247"/>
      <c r="E5" s="247"/>
      <c r="F5" s="247"/>
      <c r="G5" s="247"/>
      <c r="H5" s="247"/>
      <c r="I5" s="247"/>
      <c r="J5" s="247"/>
      <c r="K5" s="247"/>
    </row>
    <row r="6" spans="1:12" ht="14.25" x14ac:dyDescent="0.2">
      <c r="A6" s="7"/>
      <c r="B6" s="6" t="s">
        <v>3</v>
      </c>
      <c r="C6" s="247" t="str">
        <f>IF(Rev_Prix_Sal_Prix_Unitaires!C6="","",Rev_Prix_Sal_Prix_Unitaires!C6)</f>
        <v/>
      </c>
      <c r="D6" s="247"/>
      <c r="E6" s="247"/>
      <c r="F6" s="247"/>
      <c r="G6" s="247"/>
      <c r="H6" s="247"/>
      <c r="I6" s="247"/>
      <c r="J6" s="247"/>
      <c r="K6" s="247"/>
    </row>
    <row r="7" spans="1:12" x14ac:dyDescent="0.2">
      <c r="B7" s="6" t="s">
        <v>4</v>
      </c>
      <c r="C7" s="247" t="str">
        <f>IF(Rev_Prix_Sal_Prix_Unitaires!C7="","",Rev_Prix_Sal_Prix_Unitaires!C7)</f>
        <v/>
      </c>
      <c r="D7" s="247"/>
      <c r="E7" s="247"/>
      <c r="F7" s="247"/>
      <c r="G7" s="247"/>
      <c r="H7" s="247"/>
      <c r="I7" s="247"/>
      <c r="J7" s="247"/>
      <c r="K7" s="247"/>
    </row>
    <row r="8" spans="1:12" x14ac:dyDescent="0.2">
      <c r="B8" s="6" t="s">
        <v>5</v>
      </c>
      <c r="C8" s="248" t="str">
        <f>IF(Rev_Prix_Sal_Prix_Unitaires!C8="","",Rev_Prix_Sal_Prix_Unitaires!C8)</f>
        <v/>
      </c>
      <c r="D8" s="248"/>
      <c r="E8" s="248"/>
      <c r="F8" s="248"/>
      <c r="G8" s="248"/>
      <c r="H8" s="248"/>
      <c r="I8" s="248"/>
      <c r="J8" s="248"/>
      <c r="K8" s="248"/>
    </row>
    <row r="9" spans="1:12" ht="14.25" x14ac:dyDescent="0.2">
      <c r="A9" s="7"/>
      <c r="B9" s="6" t="s">
        <v>6</v>
      </c>
      <c r="C9" s="247" t="str">
        <f>IF(Rev_Prix_Sal_Prix_Unitaires!C9="","",Rev_Prix_Sal_Prix_Unitaires!C9)</f>
        <v/>
      </c>
      <c r="D9" s="247"/>
      <c r="E9" s="247"/>
      <c r="F9" s="247"/>
      <c r="G9" s="247"/>
      <c r="H9" s="247"/>
      <c r="I9" s="247"/>
      <c r="J9" s="247"/>
      <c r="K9" s="247"/>
    </row>
    <row r="10" spans="1:12" ht="14.25" x14ac:dyDescent="0.2">
      <c r="A10" s="7"/>
      <c r="B10" s="6"/>
      <c r="C10" s="8"/>
      <c r="D10" s="8"/>
      <c r="E10" s="8"/>
      <c r="F10" s="8"/>
      <c r="G10" s="8"/>
      <c r="H10" s="8"/>
      <c r="I10" s="8"/>
      <c r="J10" s="8"/>
      <c r="K10" s="8"/>
    </row>
    <row r="11" spans="1:12" ht="14.25" x14ac:dyDescent="0.2">
      <c r="A11" s="7"/>
      <c r="B11" s="6"/>
      <c r="C11" s="8"/>
      <c r="D11" s="8"/>
      <c r="E11" s="8"/>
      <c r="F11" s="8"/>
      <c r="G11" s="8"/>
      <c r="H11" s="8"/>
      <c r="I11" s="8"/>
      <c r="J11" s="8"/>
      <c r="K11" s="8"/>
    </row>
    <row r="12" spans="1:12" ht="15" thickBot="1" x14ac:dyDescent="0.25">
      <c r="A12" s="7"/>
      <c r="B12" s="6"/>
      <c r="C12" s="8"/>
      <c r="D12" s="8"/>
      <c r="E12" s="8"/>
      <c r="F12" s="8"/>
      <c r="G12" s="8"/>
      <c r="H12" s="8"/>
    </row>
    <row r="13" spans="1:12" ht="18" customHeight="1" thickBot="1" x14ac:dyDescent="0.25">
      <c r="A13" s="191" t="s">
        <v>139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3"/>
    </row>
    <row r="14" spans="1:12" ht="13.5" thickBot="1" x14ac:dyDescent="0.25">
      <c r="B14" s="9"/>
      <c r="C14" s="10"/>
      <c r="D14" s="9"/>
      <c r="E14" s="9"/>
      <c r="F14" s="9"/>
      <c r="G14" s="9"/>
      <c r="H14" s="9"/>
      <c r="I14" s="9"/>
      <c r="J14" s="9"/>
    </row>
    <row r="15" spans="1:12" ht="13.5" thickBot="1" x14ac:dyDescent="0.25">
      <c r="A15" s="194" t="s">
        <v>7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</row>
    <row r="16" spans="1:12" x14ac:dyDescent="0.2">
      <c r="A16" s="11" t="s">
        <v>8</v>
      </c>
      <c r="B16" s="12"/>
      <c r="C16" s="13"/>
      <c r="D16" s="13"/>
      <c r="E16" s="14"/>
      <c r="F16" s="11" t="s">
        <v>9</v>
      </c>
      <c r="G16" s="13"/>
      <c r="H16" s="13"/>
      <c r="I16" s="13"/>
      <c r="J16" s="13"/>
      <c r="K16" s="13"/>
      <c r="L16" s="14"/>
    </row>
    <row r="17" spans="1:12" x14ac:dyDescent="0.2">
      <c r="A17" s="15"/>
      <c r="B17" s="16"/>
      <c r="E17" s="17"/>
      <c r="F17" s="15"/>
      <c r="L17" s="17"/>
    </row>
    <row r="18" spans="1:12" x14ac:dyDescent="0.2">
      <c r="A18" s="15" t="s">
        <v>10</v>
      </c>
      <c r="B18" s="16"/>
      <c r="E18" s="17"/>
      <c r="F18" s="15" t="s">
        <v>11</v>
      </c>
      <c r="J18" s="8"/>
      <c r="L18" s="17"/>
    </row>
    <row r="19" spans="1:12" x14ac:dyDescent="0.2">
      <c r="A19" s="15" t="s">
        <v>12</v>
      </c>
      <c r="B19" s="16"/>
      <c r="D19" s="92">
        <v>10</v>
      </c>
      <c r="E19" s="17" t="s">
        <v>13</v>
      </c>
      <c r="F19" s="15" t="s">
        <v>14</v>
      </c>
      <c r="J19" s="18" t="s">
        <v>15</v>
      </c>
      <c r="K19" s="146">
        <f>SUM(HT_factures)</f>
        <v>0</v>
      </c>
      <c r="L19" s="17" t="s">
        <v>16</v>
      </c>
    </row>
    <row r="20" spans="1:12" x14ac:dyDescent="0.2">
      <c r="A20" s="15"/>
      <c r="B20" s="16"/>
      <c r="E20" s="17"/>
      <c r="F20" s="15"/>
      <c r="J20" s="8"/>
      <c r="K20" s="147"/>
      <c r="L20" s="17"/>
    </row>
    <row r="21" spans="1:12" x14ac:dyDescent="0.2">
      <c r="A21" s="15" t="s">
        <v>17</v>
      </c>
      <c r="B21" s="16"/>
      <c r="E21" s="17"/>
      <c r="F21" s="15" t="s">
        <v>18</v>
      </c>
      <c r="J21" s="8"/>
      <c r="K21" s="147"/>
      <c r="L21" s="17"/>
    </row>
    <row r="22" spans="1:12" x14ac:dyDescent="0.2">
      <c r="A22" s="15" t="s">
        <v>19</v>
      </c>
      <c r="B22" s="16"/>
      <c r="D22" s="100">
        <v>100</v>
      </c>
      <c r="E22" s="17" t="s">
        <v>13</v>
      </c>
      <c r="F22" s="19" t="s">
        <v>20</v>
      </c>
      <c r="G22" s="8"/>
      <c r="H22" s="20" t="s">
        <v>21</v>
      </c>
      <c r="J22" s="8"/>
      <c r="K22" s="147"/>
      <c r="L22" s="17"/>
    </row>
    <row r="23" spans="1:12" x14ac:dyDescent="0.2">
      <c r="A23" s="15"/>
      <c r="B23" s="16"/>
      <c r="E23" s="17"/>
      <c r="F23" s="21" t="s">
        <v>22</v>
      </c>
      <c r="G23" s="22"/>
      <c r="J23" s="18" t="s">
        <v>15</v>
      </c>
      <c r="K23" s="147">
        <f>$K$19/$H$24</f>
        <v>0</v>
      </c>
      <c r="L23" s="17" t="s">
        <v>16</v>
      </c>
    </row>
    <row r="24" spans="1:12" x14ac:dyDescent="0.2">
      <c r="A24" s="15" t="s">
        <v>23</v>
      </c>
      <c r="B24" s="16"/>
      <c r="E24" s="17"/>
      <c r="F24" s="21" t="s">
        <v>24</v>
      </c>
      <c r="G24" s="22"/>
      <c r="H24" s="6">
        <f>1+(D19/100)</f>
        <v>1.1000000000000001</v>
      </c>
      <c r="J24" s="8"/>
      <c r="K24" s="147"/>
      <c r="L24" s="17"/>
    </row>
    <row r="25" spans="1:12" x14ac:dyDescent="0.2">
      <c r="A25" s="15" t="s">
        <v>25</v>
      </c>
      <c r="B25" s="16"/>
      <c r="D25" s="92"/>
      <c r="E25" s="17" t="s">
        <v>13</v>
      </c>
      <c r="F25" s="15"/>
      <c r="J25" s="8"/>
      <c r="K25" s="147"/>
      <c r="L25" s="17"/>
    </row>
    <row r="26" spans="1:12" x14ac:dyDescent="0.2">
      <c r="A26" s="15"/>
      <c r="B26" s="16"/>
      <c r="E26" s="17"/>
      <c r="F26" s="23" t="s">
        <v>26</v>
      </c>
      <c r="G26" s="24"/>
      <c r="J26" s="8"/>
      <c r="K26" s="147"/>
      <c r="L26" s="17"/>
    </row>
    <row r="27" spans="1:12" x14ac:dyDescent="0.2">
      <c r="A27" s="15" t="s">
        <v>27</v>
      </c>
      <c r="B27" s="16"/>
      <c r="E27" s="17"/>
      <c r="F27" s="15">
        <f>D22</f>
        <v>100</v>
      </c>
      <c r="H27" s="5" t="s">
        <v>28</v>
      </c>
      <c r="J27" s="18" t="s">
        <v>15</v>
      </c>
      <c r="K27" s="147">
        <f>$K$23*($F$27/100)</f>
        <v>0</v>
      </c>
      <c r="L27" s="17" t="s">
        <v>16</v>
      </c>
    </row>
    <row r="28" spans="1:12" x14ac:dyDescent="0.2">
      <c r="A28" s="15" t="s">
        <v>29</v>
      </c>
      <c r="B28" s="16"/>
      <c r="D28" s="92"/>
      <c r="E28" s="17" t="s">
        <v>13</v>
      </c>
      <c r="F28" s="15"/>
      <c r="J28" s="8"/>
      <c r="K28" s="147"/>
      <c r="L28" s="17"/>
    </row>
    <row r="29" spans="1:12" x14ac:dyDescent="0.2">
      <c r="A29" s="15"/>
      <c r="B29" s="16"/>
      <c r="E29" s="17"/>
      <c r="F29" s="15" t="s">
        <v>30</v>
      </c>
      <c r="J29" s="8"/>
      <c r="K29" s="147"/>
      <c r="L29" s="17"/>
    </row>
    <row r="30" spans="1:12" x14ac:dyDescent="0.2">
      <c r="A30" s="15"/>
      <c r="B30" s="16"/>
      <c r="E30" s="17"/>
      <c r="F30" s="19" t="s">
        <v>20</v>
      </c>
      <c r="G30" s="8"/>
      <c r="H30" s="8" t="s">
        <v>21</v>
      </c>
      <c r="J30" s="8"/>
      <c r="K30" s="147"/>
      <c r="L30" s="17"/>
    </row>
    <row r="31" spans="1:12" x14ac:dyDescent="0.2">
      <c r="A31" s="25" t="s">
        <v>31</v>
      </c>
      <c r="B31" s="16"/>
      <c r="E31" s="17"/>
      <c r="F31" s="21" t="s">
        <v>32</v>
      </c>
      <c r="G31" s="22"/>
      <c r="J31" s="18" t="s">
        <v>15</v>
      </c>
      <c r="K31" s="147">
        <f>$K$27/$H$32</f>
        <v>0</v>
      </c>
      <c r="L31" s="17" t="s">
        <v>16</v>
      </c>
    </row>
    <row r="32" spans="1:12" x14ac:dyDescent="0.2">
      <c r="A32" s="15"/>
      <c r="B32" s="16"/>
      <c r="E32" s="17"/>
      <c r="F32" s="21" t="s">
        <v>33</v>
      </c>
      <c r="G32" s="22"/>
      <c r="H32" s="6">
        <f>1+(D25/100)</f>
        <v>1</v>
      </c>
      <c r="J32" s="8"/>
      <c r="K32" s="147"/>
      <c r="L32" s="17"/>
    </row>
    <row r="33" spans="1:12" x14ac:dyDescent="0.2">
      <c r="A33" s="26" t="s">
        <v>34</v>
      </c>
      <c r="B33" s="16"/>
      <c r="E33" s="17"/>
      <c r="F33" s="15"/>
      <c r="J33" s="8"/>
      <c r="K33" s="147"/>
      <c r="L33" s="17"/>
    </row>
    <row r="34" spans="1:12" x14ac:dyDescent="0.2">
      <c r="A34" s="26" t="s">
        <v>35</v>
      </c>
      <c r="B34" s="16"/>
      <c r="E34" s="17"/>
      <c r="F34" s="15" t="s">
        <v>36</v>
      </c>
      <c r="J34" s="8"/>
      <c r="K34" s="147"/>
      <c r="L34" s="17"/>
    </row>
    <row r="35" spans="1:12" x14ac:dyDescent="0.2">
      <c r="A35" s="27" t="s">
        <v>37</v>
      </c>
      <c r="E35" s="17"/>
      <c r="F35" s="15" t="s">
        <v>38</v>
      </c>
      <c r="J35" s="8"/>
      <c r="K35" s="147"/>
      <c r="L35" s="17"/>
    </row>
    <row r="36" spans="1:12" x14ac:dyDescent="0.2">
      <c r="A36" s="15"/>
      <c r="E36" s="17"/>
      <c r="F36" s="28" t="s">
        <v>39</v>
      </c>
      <c r="G36" s="20"/>
      <c r="H36" s="5">
        <f>D28</f>
        <v>0</v>
      </c>
      <c r="I36" s="5" t="s">
        <v>13</v>
      </c>
      <c r="J36" s="8" t="s">
        <v>15</v>
      </c>
      <c r="K36" s="147">
        <f>$K$31*(1+($H$36/100))</f>
        <v>0</v>
      </c>
      <c r="L36" s="17" t="s">
        <v>16</v>
      </c>
    </row>
    <row r="37" spans="1:12" ht="13.5" thickBot="1" x14ac:dyDescent="0.25">
      <c r="A37" s="15"/>
      <c r="E37" s="17"/>
      <c r="F37" s="15"/>
      <c r="L37" s="17"/>
    </row>
    <row r="38" spans="1:12" x14ac:dyDescent="0.2">
      <c r="A38" s="204" t="s">
        <v>41</v>
      </c>
      <c r="B38" s="205"/>
      <c r="C38" s="205"/>
      <c r="D38" s="205"/>
      <c r="E38" s="13"/>
      <c r="F38" s="29" t="s">
        <v>40</v>
      </c>
      <c r="G38" s="29"/>
      <c r="H38" s="29">
        <f>D22/100</f>
        <v>1</v>
      </c>
      <c r="I38" s="13"/>
      <c r="J38" s="13"/>
      <c r="K38" s="13"/>
      <c r="L38" s="14"/>
    </row>
    <row r="39" spans="1:12" x14ac:dyDescent="0.2">
      <c r="A39" s="206"/>
      <c r="B39" s="207"/>
      <c r="C39" s="207"/>
      <c r="D39" s="207"/>
      <c r="F39" s="22" t="s">
        <v>42</v>
      </c>
      <c r="G39" s="22" t="s">
        <v>15</v>
      </c>
      <c r="H39" s="22" t="s">
        <v>43</v>
      </c>
      <c r="J39" s="5" t="s">
        <v>15</v>
      </c>
      <c r="K39" s="91">
        <f>ROUND(H38/H40,6)</f>
        <v>0.90909099999999998</v>
      </c>
      <c r="L39" s="17"/>
    </row>
    <row r="40" spans="1:12" ht="13.5" thickBot="1" x14ac:dyDescent="0.25">
      <c r="A40" s="208"/>
      <c r="B40" s="209"/>
      <c r="C40" s="209"/>
      <c r="D40" s="209"/>
      <c r="E40" s="31"/>
      <c r="F40" s="32" t="s">
        <v>44</v>
      </c>
      <c r="G40" s="32"/>
      <c r="H40" s="90">
        <f>(1+(D19/100))*(1+(D25/100))</f>
        <v>1.1000000000000001</v>
      </c>
      <c r="I40" s="31"/>
      <c r="J40" s="31"/>
      <c r="K40" s="31"/>
      <c r="L40" s="33"/>
    </row>
    <row r="41" spans="1:12" ht="13.5" thickBot="1" x14ac:dyDescent="0.25">
      <c r="F41" s="8"/>
      <c r="G41" s="8"/>
      <c r="H41" s="34"/>
    </row>
    <row r="42" spans="1:12" ht="13.5" thickBot="1" x14ac:dyDescent="0.25">
      <c r="A42" s="194" t="s">
        <v>45</v>
      </c>
      <c r="B42" s="195"/>
      <c r="C42" s="195"/>
      <c r="D42" s="197"/>
      <c r="E42" s="197"/>
      <c r="F42" s="197"/>
      <c r="G42" s="197"/>
      <c r="H42" s="197"/>
      <c r="I42" s="197"/>
      <c r="J42" s="197"/>
      <c r="K42" s="197"/>
      <c r="L42" s="198"/>
    </row>
    <row r="43" spans="1:12" x14ac:dyDescent="0.2">
      <c r="A43" s="199" t="s">
        <v>46</v>
      </c>
      <c r="B43" s="200"/>
      <c r="C43" s="14"/>
      <c r="D43" s="35" t="s">
        <v>47</v>
      </c>
      <c r="E43" s="200" t="s">
        <v>48</v>
      </c>
      <c r="F43" s="201"/>
      <c r="G43" s="199" t="s">
        <v>49</v>
      </c>
      <c r="H43" s="200"/>
      <c r="I43" s="200"/>
      <c r="J43" s="201"/>
      <c r="K43" s="199" t="s">
        <v>50</v>
      </c>
      <c r="L43" s="201"/>
    </row>
    <row r="44" spans="1:12" x14ac:dyDescent="0.2">
      <c r="A44" s="183" t="s">
        <v>51</v>
      </c>
      <c r="B44" s="184"/>
      <c r="C44" s="17"/>
      <c r="D44" s="36" t="s">
        <v>52</v>
      </c>
      <c r="E44" s="184" t="s">
        <v>53</v>
      </c>
      <c r="F44" s="185"/>
      <c r="G44" s="183" t="s">
        <v>54</v>
      </c>
      <c r="H44" s="184"/>
      <c r="I44" s="184"/>
      <c r="J44" s="185"/>
      <c r="K44" s="183" t="s">
        <v>55</v>
      </c>
      <c r="L44" s="185"/>
    </row>
    <row r="45" spans="1:12" x14ac:dyDescent="0.2">
      <c r="A45" s="15"/>
      <c r="C45" s="17"/>
      <c r="D45" s="36" t="s">
        <v>56</v>
      </c>
      <c r="E45" s="184" t="s">
        <v>57</v>
      </c>
      <c r="F45" s="185"/>
      <c r="G45" s="183" t="s">
        <v>58</v>
      </c>
      <c r="H45" s="184"/>
      <c r="I45" s="184"/>
      <c r="J45" s="185"/>
      <c r="K45" s="183" t="s">
        <v>59</v>
      </c>
      <c r="L45" s="185"/>
    </row>
    <row r="46" spans="1:12" ht="14.25" x14ac:dyDescent="0.2">
      <c r="A46" s="37" t="s">
        <v>60</v>
      </c>
      <c r="B46" s="8" t="s">
        <v>61</v>
      </c>
      <c r="C46" s="38" t="s">
        <v>62</v>
      </c>
      <c r="D46" s="17"/>
      <c r="E46" s="184" t="s">
        <v>63</v>
      </c>
      <c r="F46" s="185"/>
      <c r="G46" s="183" t="s">
        <v>64</v>
      </c>
      <c r="H46" s="184"/>
      <c r="I46" s="184"/>
      <c r="J46" s="185"/>
      <c r="K46" s="202" t="s">
        <v>137</v>
      </c>
      <c r="L46" s="203"/>
    </row>
    <row r="47" spans="1:12" ht="13.5" thickBot="1" x14ac:dyDescent="0.25">
      <c r="A47" s="15"/>
      <c r="C47" s="17"/>
      <c r="D47" s="33"/>
      <c r="E47" s="31"/>
      <c r="F47" s="99" t="s">
        <v>136</v>
      </c>
      <c r="G47" s="31"/>
      <c r="H47" s="31"/>
      <c r="I47" s="31"/>
      <c r="J47" s="33"/>
      <c r="K47" s="39"/>
      <c r="L47" s="40"/>
    </row>
    <row r="48" spans="1:12" ht="13.5" thickBot="1" x14ac:dyDescent="0.25">
      <c r="A48" s="41"/>
      <c r="B48" s="42"/>
      <c r="C48" s="43"/>
      <c r="D48" s="98" t="s">
        <v>65</v>
      </c>
      <c r="E48" s="44" t="s">
        <v>66</v>
      </c>
      <c r="F48" s="43"/>
      <c r="G48" s="42"/>
      <c r="H48" s="44" t="s">
        <v>67</v>
      </c>
      <c r="I48" s="44"/>
      <c r="J48" s="43"/>
      <c r="K48" s="45" t="s">
        <v>68</v>
      </c>
      <c r="L48" s="46"/>
    </row>
    <row r="49" spans="1:12" x14ac:dyDescent="0.2">
      <c r="A49" s="144" t="str">
        <f>IF(Rev_Prix_Sal_Prix_Unitaires!A49="","",Rev_Prix_Sal_Prix_Unitaires!A49)</f>
        <v/>
      </c>
      <c r="B49" s="145" t="str">
        <f>IF(Rev_Prix_Sal_Prix_Unitaires!B49="","",Rev_Prix_Sal_Prix_Unitaires!B49)</f>
        <v/>
      </c>
      <c r="C49" s="47" t="s">
        <v>69</v>
      </c>
      <c r="D49" s="93"/>
      <c r="E49" s="48"/>
      <c r="F49" s="143" t="str">
        <f t="shared" ref="F49:F112" si="0">IF(B49="","",facteur*D49)</f>
        <v/>
      </c>
      <c r="G49" s="49"/>
      <c r="H49" s="244"/>
      <c r="I49" s="244"/>
      <c r="J49" s="50"/>
      <c r="K49" s="245" t="str">
        <f>IF(F49="","",F49*(1+(H49/100)))</f>
        <v/>
      </c>
      <c r="L49" s="246"/>
    </row>
    <row r="50" spans="1:12" x14ac:dyDescent="0.2">
      <c r="A50" s="144" t="str">
        <f>IF(Rev_Prix_Sal_Prix_Unitaires!A50="","",Rev_Prix_Sal_Prix_Unitaires!A50)</f>
        <v/>
      </c>
      <c r="B50" s="145" t="str">
        <f>IF(Rev_Prix_Sal_Prix_Unitaires!B50="","",Rev_Prix_Sal_Prix_Unitaires!B50)</f>
        <v/>
      </c>
      <c r="C50" s="51" t="s">
        <v>70</v>
      </c>
      <c r="D50" s="94"/>
      <c r="E50" s="52"/>
      <c r="F50" s="130" t="str">
        <f t="shared" si="0"/>
        <v/>
      </c>
      <c r="G50" s="53"/>
      <c r="H50" s="162"/>
      <c r="I50" s="162"/>
      <c r="J50" s="54"/>
      <c r="K50" s="163" t="str">
        <f t="shared" ref="K50:K51" si="1">IF(F50="","",F50*(1+(H50/100)))</f>
        <v/>
      </c>
      <c r="L50" s="164"/>
    </row>
    <row r="51" spans="1:12" x14ac:dyDescent="0.2">
      <c r="A51" s="144" t="str">
        <f>IF(Rev_Prix_Sal_Prix_Unitaires!A51="","",Rev_Prix_Sal_Prix_Unitaires!A51)</f>
        <v/>
      </c>
      <c r="B51" s="145" t="str">
        <f>IF(Rev_Prix_Sal_Prix_Unitaires!B51="","",Rev_Prix_Sal_Prix_Unitaires!B51)</f>
        <v/>
      </c>
      <c r="C51" s="51" t="s">
        <v>71</v>
      </c>
      <c r="D51" s="94"/>
      <c r="E51" s="52"/>
      <c r="F51" s="130" t="str">
        <f>IF(B51="","",facteur*D51)</f>
        <v/>
      </c>
      <c r="G51" s="53"/>
      <c r="H51" s="162"/>
      <c r="I51" s="162"/>
      <c r="J51" s="54"/>
      <c r="K51" s="163" t="str">
        <f t="shared" si="1"/>
        <v/>
      </c>
      <c r="L51" s="164"/>
    </row>
    <row r="52" spans="1:12" x14ac:dyDescent="0.2">
      <c r="A52" s="144" t="str">
        <f>IF(Rev_Prix_Sal_Prix_Unitaires!A52="","",Rev_Prix_Sal_Prix_Unitaires!A52)</f>
        <v/>
      </c>
      <c r="B52" s="145" t="str">
        <f>IF(Rev_Prix_Sal_Prix_Unitaires!B52="","",Rev_Prix_Sal_Prix_Unitaires!B52)</f>
        <v/>
      </c>
      <c r="C52" s="51" t="s">
        <v>72</v>
      </c>
      <c r="D52" s="94"/>
      <c r="E52" s="52"/>
      <c r="F52" s="130" t="str">
        <f t="shared" si="0"/>
        <v/>
      </c>
      <c r="G52" s="53"/>
      <c r="H52" s="162"/>
      <c r="I52" s="162"/>
      <c r="J52" s="54"/>
      <c r="K52" s="163" t="str">
        <f t="shared" ref="K52:K115" si="2">IF(F52="","",F52*(1+(H52/100)))</f>
        <v/>
      </c>
      <c r="L52" s="164"/>
    </row>
    <row r="53" spans="1:12" x14ac:dyDescent="0.2">
      <c r="A53" s="144" t="str">
        <f>IF(Rev_Prix_Sal_Prix_Unitaires!A53="","",Rev_Prix_Sal_Prix_Unitaires!A53)</f>
        <v/>
      </c>
      <c r="B53" s="145" t="str">
        <f>IF(Rev_Prix_Sal_Prix_Unitaires!B53="","",Rev_Prix_Sal_Prix_Unitaires!B53)</f>
        <v/>
      </c>
      <c r="C53" s="51" t="s">
        <v>73</v>
      </c>
      <c r="D53" s="94"/>
      <c r="E53" s="52"/>
      <c r="F53" s="130" t="str">
        <f t="shared" si="0"/>
        <v/>
      </c>
      <c r="G53" s="53"/>
      <c r="H53" s="162"/>
      <c r="I53" s="162"/>
      <c r="J53" s="54"/>
      <c r="K53" s="163" t="str">
        <f t="shared" si="2"/>
        <v/>
      </c>
      <c r="L53" s="164"/>
    </row>
    <row r="54" spans="1:12" x14ac:dyDescent="0.2">
      <c r="A54" s="144" t="str">
        <f>IF(Rev_Prix_Sal_Prix_Unitaires!A54="","",Rev_Prix_Sal_Prix_Unitaires!A54)</f>
        <v/>
      </c>
      <c r="B54" s="145" t="str">
        <f>IF(Rev_Prix_Sal_Prix_Unitaires!B54="","",Rev_Prix_Sal_Prix_Unitaires!B54)</f>
        <v/>
      </c>
      <c r="C54" s="51" t="s">
        <v>74</v>
      </c>
      <c r="D54" s="94"/>
      <c r="E54" s="52"/>
      <c r="F54" s="130" t="str">
        <f t="shared" si="0"/>
        <v/>
      </c>
      <c r="G54" s="53"/>
      <c r="H54" s="162"/>
      <c r="I54" s="162"/>
      <c r="J54" s="54"/>
      <c r="K54" s="163" t="str">
        <f t="shared" si="2"/>
        <v/>
      </c>
      <c r="L54" s="164"/>
    </row>
    <row r="55" spans="1:12" x14ac:dyDescent="0.2">
      <c r="A55" s="144" t="str">
        <f>IF(Rev_Prix_Sal_Prix_Unitaires!A55="","",Rev_Prix_Sal_Prix_Unitaires!A55)</f>
        <v/>
      </c>
      <c r="B55" s="145" t="str">
        <f>IF(Rev_Prix_Sal_Prix_Unitaires!B55="","",Rev_Prix_Sal_Prix_Unitaires!B55)</f>
        <v/>
      </c>
      <c r="C55" s="51" t="s">
        <v>75</v>
      </c>
      <c r="D55" s="94"/>
      <c r="E55" s="55"/>
      <c r="F55" s="130" t="str">
        <f t="shared" si="0"/>
        <v/>
      </c>
      <c r="G55" s="53"/>
      <c r="H55" s="162"/>
      <c r="I55" s="162"/>
      <c r="J55" s="54"/>
      <c r="K55" s="163" t="str">
        <f t="shared" si="2"/>
        <v/>
      </c>
      <c r="L55" s="164"/>
    </row>
    <row r="56" spans="1:12" x14ac:dyDescent="0.2">
      <c r="A56" s="144" t="str">
        <f>IF(Rev_Prix_Sal_Prix_Unitaires!A56="","",Rev_Prix_Sal_Prix_Unitaires!A56)</f>
        <v/>
      </c>
      <c r="B56" s="145" t="str">
        <f>IF(Rev_Prix_Sal_Prix_Unitaires!B56="","",Rev_Prix_Sal_Prix_Unitaires!B56)</f>
        <v/>
      </c>
      <c r="C56" s="51" t="s">
        <v>76</v>
      </c>
      <c r="D56" s="94"/>
      <c r="E56" s="55"/>
      <c r="F56" s="130" t="str">
        <f t="shared" si="0"/>
        <v/>
      </c>
      <c r="G56" s="53"/>
      <c r="H56" s="162"/>
      <c r="I56" s="162"/>
      <c r="J56" s="54"/>
      <c r="K56" s="163" t="str">
        <f t="shared" si="2"/>
        <v/>
      </c>
      <c r="L56" s="164"/>
    </row>
    <row r="57" spans="1:12" x14ac:dyDescent="0.2">
      <c r="A57" s="144" t="str">
        <f>IF(Rev_Prix_Sal_Prix_Unitaires!A57="","",Rev_Prix_Sal_Prix_Unitaires!A57)</f>
        <v/>
      </c>
      <c r="B57" s="145" t="str">
        <f>IF(Rev_Prix_Sal_Prix_Unitaires!B57="","",Rev_Prix_Sal_Prix_Unitaires!B57)</f>
        <v/>
      </c>
      <c r="C57" s="51" t="s">
        <v>77</v>
      </c>
      <c r="D57" s="94"/>
      <c r="E57" s="55"/>
      <c r="F57" s="130" t="str">
        <f t="shared" si="0"/>
        <v/>
      </c>
      <c r="G57" s="53"/>
      <c r="H57" s="162"/>
      <c r="I57" s="162"/>
      <c r="J57" s="54"/>
      <c r="K57" s="163" t="str">
        <f t="shared" si="2"/>
        <v/>
      </c>
      <c r="L57" s="164"/>
    </row>
    <row r="58" spans="1:12" x14ac:dyDescent="0.2">
      <c r="A58" s="144" t="str">
        <f>IF(Rev_Prix_Sal_Prix_Unitaires!A58="","",Rev_Prix_Sal_Prix_Unitaires!A58)</f>
        <v/>
      </c>
      <c r="B58" s="145" t="str">
        <f>IF(Rev_Prix_Sal_Prix_Unitaires!B58="","",Rev_Prix_Sal_Prix_Unitaires!B58)</f>
        <v/>
      </c>
      <c r="C58" s="51" t="s">
        <v>78</v>
      </c>
      <c r="D58" s="94"/>
      <c r="E58" s="55"/>
      <c r="F58" s="130" t="str">
        <f t="shared" si="0"/>
        <v/>
      </c>
      <c r="G58" s="53"/>
      <c r="H58" s="162"/>
      <c r="I58" s="162"/>
      <c r="J58" s="54"/>
      <c r="K58" s="163" t="str">
        <f t="shared" si="2"/>
        <v/>
      </c>
      <c r="L58" s="164"/>
    </row>
    <row r="59" spans="1:12" x14ac:dyDescent="0.2">
      <c r="A59" s="144" t="str">
        <f>IF(Rev_Prix_Sal_Prix_Unitaires!A59="","",Rev_Prix_Sal_Prix_Unitaires!A59)</f>
        <v/>
      </c>
      <c r="B59" s="145" t="str">
        <f>IF(Rev_Prix_Sal_Prix_Unitaires!B59="","",Rev_Prix_Sal_Prix_Unitaires!B59)</f>
        <v/>
      </c>
      <c r="C59" s="51" t="s">
        <v>79</v>
      </c>
      <c r="D59" s="94"/>
      <c r="E59" s="55"/>
      <c r="F59" s="130" t="str">
        <f t="shared" si="0"/>
        <v/>
      </c>
      <c r="G59" s="53"/>
      <c r="H59" s="162"/>
      <c r="I59" s="162"/>
      <c r="J59" s="54"/>
      <c r="K59" s="163" t="str">
        <f t="shared" si="2"/>
        <v/>
      </c>
      <c r="L59" s="164"/>
    </row>
    <row r="60" spans="1:12" x14ac:dyDescent="0.2">
      <c r="A60" s="144" t="str">
        <f>IF(Rev_Prix_Sal_Prix_Unitaires!A60="","",Rev_Prix_Sal_Prix_Unitaires!A60)</f>
        <v/>
      </c>
      <c r="B60" s="145" t="str">
        <f>IF(Rev_Prix_Sal_Prix_Unitaires!B60="","",Rev_Prix_Sal_Prix_Unitaires!B60)</f>
        <v/>
      </c>
      <c r="C60" s="51" t="s">
        <v>80</v>
      </c>
      <c r="D60" s="94"/>
      <c r="E60" s="55"/>
      <c r="F60" s="130" t="str">
        <f t="shared" si="0"/>
        <v/>
      </c>
      <c r="G60" s="53"/>
      <c r="H60" s="162"/>
      <c r="I60" s="162"/>
      <c r="J60" s="54"/>
      <c r="K60" s="163" t="str">
        <f t="shared" si="2"/>
        <v/>
      </c>
      <c r="L60" s="164"/>
    </row>
    <row r="61" spans="1:12" x14ac:dyDescent="0.2">
      <c r="A61" s="144" t="str">
        <f>IF(Rev_Prix_Sal_Prix_Unitaires!A61="","",Rev_Prix_Sal_Prix_Unitaires!A61)</f>
        <v/>
      </c>
      <c r="B61" s="145" t="str">
        <f>IF(Rev_Prix_Sal_Prix_Unitaires!B61="","",Rev_Prix_Sal_Prix_Unitaires!B61)</f>
        <v/>
      </c>
      <c r="C61" s="51" t="s">
        <v>81</v>
      </c>
      <c r="D61" s="94"/>
      <c r="E61" s="55"/>
      <c r="F61" s="130" t="str">
        <f t="shared" si="0"/>
        <v/>
      </c>
      <c r="G61" s="53"/>
      <c r="H61" s="162"/>
      <c r="I61" s="162"/>
      <c r="J61" s="54"/>
      <c r="K61" s="163" t="str">
        <f t="shared" si="2"/>
        <v/>
      </c>
      <c r="L61" s="164"/>
    </row>
    <row r="62" spans="1:12" x14ac:dyDescent="0.2">
      <c r="A62" s="144" t="str">
        <f>IF(Rev_Prix_Sal_Prix_Unitaires!A62="","",Rev_Prix_Sal_Prix_Unitaires!A62)</f>
        <v/>
      </c>
      <c r="B62" s="145" t="str">
        <f>IF(Rev_Prix_Sal_Prix_Unitaires!B62="","",Rev_Prix_Sal_Prix_Unitaires!B62)</f>
        <v/>
      </c>
      <c r="C62" s="51" t="s">
        <v>82</v>
      </c>
      <c r="D62" s="94"/>
      <c r="E62" s="55"/>
      <c r="F62" s="130" t="str">
        <f t="shared" si="0"/>
        <v/>
      </c>
      <c r="G62" s="53"/>
      <c r="H62" s="162"/>
      <c r="I62" s="162"/>
      <c r="J62" s="54"/>
      <c r="K62" s="163" t="str">
        <f t="shared" si="2"/>
        <v/>
      </c>
      <c r="L62" s="164"/>
    </row>
    <row r="63" spans="1:12" x14ac:dyDescent="0.2">
      <c r="A63" s="144" t="str">
        <f>IF(Rev_Prix_Sal_Prix_Unitaires!A63="","",Rev_Prix_Sal_Prix_Unitaires!A63)</f>
        <v/>
      </c>
      <c r="B63" s="145" t="str">
        <f>IF(Rev_Prix_Sal_Prix_Unitaires!B63="","",Rev_Prix_Sal_Prix_Unitaires!B63)</f>
        <v/>
      </c>
      <c r="C63" s="51" t="s">
        <v>83</v>
      </c>
      <c r="D63" s="94"/>
      <c r="E63" s="55"/>
      <c r="F63" s="130" t="str">
        <f t="shared" si="0"/>
        <v/>
      </c>
      <c r="G63" s="53"/>
      <c r="H63" s="162"/>
      <c r="I63" s="162"/>
      <c r="J63" s="54"/>
      <c r="K63" s="163" t="str">
        <f t="shared" si="2"/>
        <v/>
      </c>
      <c r="L63" s="164"/>
    </row>
    <row r="64" spans="1:12" x14ac:dyDescent="0.2">
      <c r="A64" s="144" t="str">
        <f>IF(Rev_Prix_Sal_Prix_Unitaires!A64="","",Rev_Prix_Sal_Prix_Unitaires!A64)</f>
        <v/>
      </c>
      <c r="B64" s="145" t="str">
        <f>IF(Rev_Prix_Sal_Prix_Unitaires!B64="","",Rev_Prix_Sal_Prix_Unitaires!B64)</f>
        <v/>
      </c>
      <c r="C64" s="51" t="s">
        <v>84</v>
      </c>
      <c r="D64" s="94"/>
      <c r="E64" s="55"/>
      <c r="F64" s="130" t="str">
        <f t="shared" si="0"/>
        <v/>
      </c>
      <c r="G64" s="53"/>
      <c r="H64" s="162"/>
      <c r="I64" s="162"/>
      <c r="J64" s="54"/>
      <c r="K64" s="163" t="str">
        <f t="shared" si="2"/>
        <v/>
      </c>
      <c r="L64" s="164"/>
    </row>
    <row r="65" spans="1:12" x14ac:dyDescent="0.2">
      <c r="A65" s="144" t="str">
        <f>IF(Rev_Prix_Sal_Prix_Unitaires!A65="","",Rev_Prix_Sal_Prix_Unitaires!A65)</f>
        <v/>
      </c>
      <c r="B65" s="145" t="str">
        <f>IF(Rev_Prix_Sal_Prix_Unitaires!B65="","",Rev_Prix_Sal_Prix_Unitaires!B65)</f>
        <v/>
      </c>
      <c r="C65" s="51" t="s">
        <v>85</v>
      </c>
      <c r="D65" s="94"/>
      <c r="E65" s="55"/>
      <c r="F65" s="130" t="str">
        <f t="shared" si="0"/>
        <v/>
      </c>
      <c r="G65" s="53"/>
      <c r="H65" s="162"/>
      <c r="I65" s="162"/>
      <c r="J65" s="54"/>
      <c r="K65" s="163" t="str">
        <f t="shared" si="2"/>
        <v/>
      </c>
      <c r="L65" s="164"/>
    </row>
    <row r="66" spans="1:12" x14ac:dyDescent="0.2">
      <c r="A66" s="144" t="str">
        <f>IF(Rev_Prix_Sal_Prix_Unitaires!A66="","",Rev_Prix_Sal_Prix_Unitaires!A66)</f>
        <v/>
      </c>
      <c r="B66" s="145" t="str">
        <f>IF(Rev_Prix_Sal_Prix_Unitaires!B66="","",Rev_Prix_Sal_Prix_Unitaires!B66)</f>
        <v/>
      </c>
      <c r="C66" s="51" t="s">
        <v>86</v>
      </c>
      <c r="D66" s="94"/>
      <c r="E66" s="55"/>
      <c r="F66" s="130" t="str">
        <f t="shared" si="0"/>
        <v/>
      </c>
      <c r="G66" s="53"/>
      <c r="H66" s="162"/>
      <c r="I66" s="162"/>
      <c r="J66" s="54"/>
      <c r="K66" s="163" t="str">
        <f t="shared" si="2"/>
        <v/>
      </c>
      <c r="L66" s="164"/>
    </row>
    <row r="67" spans="1:12" x14ac:dyDescent="0.2">
      <c r="A67" s="144" t="str">
        <f>IF(Rev_Prix_Sal_Prix_Unitaires!A67="","",Rev_Prix_Sal_Prix_Unitaires!A67)</f>
        <v/>
      </c>
      <c r="B67" s="145" t="str">
        <f>IF(Rev_Prix_Sal_Prix_Unitaires!B67="","",Rev_Prix_Sal_Prix_Unitaires!B67)</f>
        <v/>
      </c>
      <c r="C67" s="51" t="s">
        <v>87</v>
      </c>
      <c r="D67" s="94"/>
      <c r="E67" s="55"/>
      <c r="F67" s="130" t="str">
        <f t="shared" si="0"/>
        <v/>
      </c>
      <c r="G67" s="53"/>
      <c r="H67" s="162"/>
      <c r="I67" s="162"/>
      <c r="J67" s="54"/>
      <c r="K67" s="163" t="str">
        <f t="shared" si="2"/>
        <v/>
      </c>
      <c r="L67" s="164"/>
    </row>
    <row r="68" spans="1:12" x14ac:dyDescent="0.2">
      <c r="A68" s="144" t="str">
        <f>IF(Rev_Prix_Sal_Prix_Unitaires!A68="","",Rev_Prix_Sal_Prix_Unitaires!A68)</f>
        <v/>
      </c>
      <c r="B68" s="145" t="str">
        <f>IF(Rev_Prix_Sal_Prix_Unitaires!B68="","",Rev_Prix_Sal_Prix_Unitaires!B68)</f>
        <v/>
      </c>
      <c r="C68" s="51" t="s">
        <v>88</v>
      </c>
      <c r="D68" s="94"/>
      <c r="E68" s="55"/>
      <c r="F68" s="130" t="str">
        <f t="shared" si="0"/>
        <v/>
      </c>
      <c r="G68" s="53"/>
      <c r="H68" s="162"/>
      <c r="I68" s="162"/>
      <c r="J68" s="54"/>
      <c r="K68" s="163" t="str">
        <f t="shared" si="2"/>
        <v/>
      </c>
      <c r="L68" s="164"/>
    </row>
    <row r="69" spans="1:12" x14ac:dyDescent="0.2">
      <c r="A69" s="144" t="str">
        <f>IF(Rev_Prix_Sal_Prix_Unitaires!A69="","",Rev_Prix_Sal_Prix_Unitaires!A69)</f>
        <v/>
      </c>
      <c r="B69" s="145" t="str">
        <f>IF(Rev_Prix_Sal_Prix_Unitaires!B69="","",Rev_Prix_Sal_Prix_Unitaires!B69)</f>
        <v/>
      </c>
      <c r="C69" s="51" t="s">
        <v>89</v>
      </c>
      <c r="D69" s="94"/>
      <c r="E69" s="55"/>
      <c r="F69" s="130" t="str">
        <f t="shared" si="0"/>
        <v/>
      </c>
      <c r="G69" s="53"/>
      <c r="H69" s="162"/>
      <c r="I69" s="162"/>
      <c r="J69" s="54"/>
      <c r="K69" s="163" t="str">
        <f t="shared" si="2"/>
        <v/>
      </c>
      <c r="L69" s="164"/>
    </row>
    <row r="70" spans="1:12" x14ac:dyDescent="0.2">
      <c r="A70" s="144" t="str">
        <f>IF(Rev_Prix_Sal_Prix_Unitaires!A70="","",Rev_Prix_Sal_Prix_Unitaires!A70)</f>
        <v/>
      </c>
      <c r="B70" s="145" t="str">
        <f>IF(Rev_Prix_Sal_Prix_Unitaires!B70="","",Rev_Prix_Sal_Prix_Unitaires!B70)</f>
        <v/>
      </c>
      <c r="C70" s="51" t="s">
        <v>90</v>
      </c>
      <c r="D70" s="94"/>
      <c r="E70" s="55"/>
      <c r="F70" s="130" t="str">
        <f t="shared" si="0"/>
        <v/>
      </c>
      <c r="G70" s="53"/>
      <c r="H70" s="162"/>
      <c r="I70" s="162"/>
      <c r="J70" s="54"/>
      <c r="K70" s="163" t="str">
        <f t="shared" si="2"/>
        <v/>
      </c>
      <c r="L70" s="164"/>
    </row>
    <row r="71" spans="1:12" x14ac:dyDescent="0.2">
      <c r="A71" s="144" t="str">
        <f>IF(Rev_Prix_Sal_Prix_Unitaires!A71="","",Rev_Prix_Sal_Prix_Unitaires!A71)</f>
        <v/>
      </c>
      <c r="B71" s="145" t="str">
        <f>IF(Rev_Prix_Sal_Prix_Unitaires!B71="","",Rev_Prix_Sal_Prix_Unitaires!B71)</f>
        <v/>
      </c>
      <c r="C71" s="51" t="s">
        <v>91</v>
      </c>
      <c r="D71" s="94"/>
      <c r="E71" s="55"/>
      <c r="F71" s="130" t="str">
        <f t="shared" si="0"/>
        <v/>
      </c>
      <c r="G71" s="53"/>
      <c r="H71" s="162"/>
      <c r="I71" s="162"/>
      <c r="J71" s="54"/>
      <c r="K71" s="163" t="str">
        <f t="shared" si="2"/>
        <v/>
      </c>
      <c r="L71" s="164"/>
    </row>
    <row r="72" spans="1:12" x14ac:dyDescent="0.2">
      <c r="A72" s="144" t="str">
        <f>IF(Rev_Prix_Sal_Prix_Unitaires!A72="","",Rev_Prix_Sal_Prix_Unitaires!A72)</f>
        <v/>
      </c>
      <c r="B72" s="145" t="str">
        <f>IF(Rev_Prix_Sal_Prix_Unitaires!B72="","",Rev_Prix_Sal_Prix_Unitaires!B72)</f>
        <v/>
      </c>
      <c r="C72" s="51" t="s">
        <v>92</v>
      </c>
      <c r="D72" s="94"/>
      <c r="E72" s="55"/>
      <c r="F72" s="130" t="str">
        <f t="shared" si="0"/>
        <v/>
      </c>
      <c r="G72" s="53"/>
      <c r="H72" s="162"/>
      <c r="I72" s="162"/>
      <c r="J72" s="54"/>
      <c r="K72" s="163" t="str">
        <f t="shared" si="2"/>
        <v/>
      </c>
      <c r="L72" s="164"/>
    </row>
    <row r="73" spans="1:12" x14ac:dyDescent="0.2">
      <c r="A73" s="144" t="str">
        <f>IF(Rev_Prix_Sal_Prix_Unitaires!A73="","",Rev_Prix_Sal_Prix_Unitaires!A73)</f>
        <v/>
      </c>
      <c r="B73" s="145" t="str">
        <f>IF(Rev_Prix_Sal_Prix_Unitaires!B73="","",Rev_Prix_Sal_Prix_Unitaires!B73)</f>
        <v/>
      </c>
      <c r="C73" s="51" t="s">
        <v>93</v>
      </c>
      <c r="D73" s="94"/>
      <c r="E73" s="55"/>
      <c r="F73" s="130" t="str">
        <f t="shared" si="0"/>
        <v/>
      </c>
      <c r="G73" s="53"/>
      <c r="H73" s="162"/>
      <c r="I73" s="162"/>
      <c r="J73" s="54"/>
      <c r="K73" s="163" t="str">
        <f t="shared" si="2"/>
        <v/>
      </c>
      <c r="L73" s="164"/>
    </row>
    <row r="74" spans="1:12" x14ac:dyDescent="0.2">
      <c r="A74" s="144" t="str">
        <f>IF(Rev_Prix_Sal_Prix_Unitaires!A74="","",Rev_Prix_Sal_Prix_Unitaires!A74)</f>
        <v/>
      </c>
      <c r="B74" s="145" t="str">
        <f>IF(Rev_Prix_Sal_Prix_Unitaires!B74="","",Rev_Prix_Sal_Prix_Unitaires!B74)</f>
        <v/>
      </c>
      <c r="C74" s="51" t="s">
        <v>94</v>
      </c>
      <c r="D74" s="94"/>
      <c r="E74" s="55"/>
      <c r="F74" s="130" t="str">
        <f t="shared" si="0"/>
        <v/>
      </c>
      <c r="G74" s="53"/>
      <c r="H74" s="162"/>
      <c r="I74" s="162"/>
      <c r="J74" s="54"/>
      <c r="K74" s="163" t="str">
        <f t="shared" si="2"/>
        <v/>
      </c>
      <c r="L74" s="164"/>
    </row>
    <row r="75" spans="1:12" x14ac:dyDescent="0.2">
      <c r="A75" s="144" t="str">
        <f>IF(Rev_Prix_Sal_Prix_Unitaires!A75="","",Rev_Prix_Sal_Prix_Unitaires!A75)</f>
        <v/>
      </c>
      <c r="B75" s="145" t="str">
        <f>IF(Rev_Prix_Sal_Prix_Unitaires!B75="","",Rev_Prix_Sal_Prix_Unitaires!B75)</f>
        <v/>
      </c>
      <c r="C75" s="51" t="s">
        <v>95</v>
      </c>
      <c r="D75" s="94"/>
      <c r="E75" s="55"/>
      <c r="F75" s="130" t="str">
        <f t="shared" si="0"/>
        <v/>
      </c>
      <c r="G75" s="53"/>
      <c r="H75" s="162"/>
      <c r="I75" s="162"/>
      <c r="J75" s="54"/>
      <c r="K75" s="163" t="str">
        <f t="shared" si="2"/>
        <v/>
      </c>
      <c r="L75" s="164"/>
    </row>
    <row r="76" spans="1:12" x14ac:dyDescent="0.2">
      <c r="A76" s="144" t="str">
        <f>IF(Rev_Prix_Sal_Prix_Unitaires!A76="","",Rev_Prix_Sal_Prix_Unitaires!A76)</f>
        <v/>
      </c>
      <c r="B76" s="145" t="str">
        <f>IF(Rev_Prix_Sal_Prix_Unitaires!B76="","",Rev_Prix_Sal_Prix_Unitaires!B76)</f>
        <v/>
      </c>
      <c r="C76" s="51" t="s">
        <v>96</v>
      </c>
      <c r="D76" s="94"/>
      <c r="E76" s="55"/>
      <c r="F76" s="130" t="str">
        <f t="shared" si="0"/>
        <v/>
      </c>
      <c r="G76" s="53"/>
      <c r="H76" s="162"/>
      <c r="I76" s="162"/>
      <c r="J76" s="54"/>
      <c r="K76" s="163" t="str">
        <f t="shared" si="2"/>
        <v/>
      </c>
      <c r="L76" s="164"/>
    </row>
    <row r="77" spans="1:12" x14ac:dyDescent="0.2">
      <c r="A77" s="144" t="str">
        <f>IF(Rev_Prix_Sal_Prix_Unitaires!A77="","",Rev_Prix_Sal_Prix_Unitaires!A77)</f>
        <v/>
      </c>
      <c r="B77" s="145" t="str">
        <f>IF(Rev_Prix_Sal_Prix_Unitaires!B77="","",Rev_Prix_Sal_Prix_Unitaires!B77)</f>
        <v/>
      </c>
      <c r="C77" s="51" t="s">
        <v>97</v>
      </c>
      <c r="D77" s="94"/>
      <c r="E77" s="55"/>
      <c r="F77" s="130" t="str">
        <f t="shared" si="0"/>
        <v/>
      </c>
      <c r="G77" s="53"/>
      <c r="H77" s="162"/>
      <c r="I77" s="162"/>
      <c r="J77" s="54"/>
      <c r="K77" s="163" t="str">
        <f t="shared" si="2"/>
        <v/>
      </c>
      <c r="L77" s="164"/>
    </row>
    <row r="78" spans="1:12" x14ac:dyDescent="0.2">
      <c r="A78" s="144" t="str">
        <f>IF(Rev_Prix_Sal_Prix_Unitaires!A78="","",Rev_Prix_Sal_Prix_Unitaires!A78)</f>
        <v/>
      </c>
      <c r="B78" s="145" t="str">
        <f>IF(Rev_Prix_Sal_Prix_Unitaires!B78="","",Rev_Prix_Sal_Prix_Unitaires!B78)</f>
        <v/>
      </c>
      <c r="C78" s="51" t="s">
        <v>98</v>
      </c>
      <c r="D78" s="94"/>
      <c r="E78" s="55"/>
      <c r="F78" s="130" t="str">
        <f t="shared" si="0"/>
        <v/>
      </c>
      <c r="G78" s="53"/>
      <c r="H78" s="162"/>
      <c r="I78" s="162"/>
      <c r="J78" s="54"/>
      <c r="K78" s="163" t="str">
        <f t="shared" si="2"/>
        <v/>
      </c>
      <c r="L78" s="164"/>
    </row>
    <row r="79" spans="1:12" x14ac:dyDescent="0.2">
      <c r="A79" s="144" t="str">
        <f>IF(Rev_Prix_Sal_Prix_Unitaires!A79="","",Rev_Prix_Sal_Prix_Unitaires!A79)</f>
        <v/>
      </c>
      <c r="B79" s="145" t="str">
        <f>IF(Rev_Prix_Sal_Prix_Unitaires!B79="","",Rev_Prix_Sal_Prix_Unitaires!B79)</f>
        <v/>
      </c>
      <c r="C79" s="51" t="s">
        <v>140</v>
      </c>
      <c r="D79" s="94"/>
      <c r="E79" s="120"/>
      <c r="F79" s="130" t="str">
        <f t="shared" si="0"/>
        <v/>
      </c>
      <c r="G79" s="121"/>
      <c r="H79" s="162"/>
      <c r="I79" s="162"/>
      <c r="J79" s="122"/>
      <c r="K79" s="163" t="str">
        <f t="shared" si="2"/>
        <v/>
      </c>
      <c r="L79" s="164"/>
    </row>
    <row r="80" spans="1:12" x14ac:dyDescent="0.2">
      <c r="A80" s="144" t="str">
        <f>IF(Rev_Prix_Sal_Prix_Unitaires!A80="","",Rev_Prix_Sal_Prix_Unitaires!A80)</f>
        <v/>
      </c>
      <c r="B80" s="145" t="str">
        <f>IF(Rev_Prix_Sal_Prix_Unitaires!B80="","",Rev_Prix_Sal_Prix_Unitaires!B80)</f>
        <v/>
      </c>
      <c r="C80" s="51" t="s">
        <v>141</v>
      </c>
      <c r="D80" s="94"/>
      <c r="E80" s="120"/>
      <c r="F80" s="130" t="str">
        <f t="shared" si="0"/>
        <v/>
      </c>
      <c r="G80" s="121"/>
      <c r="H80" s="162"/>
      <c r="I80" s="162"/>
      <c r="J80" s="122"/>
      <c r="K80" s="163" t="str">
        <f t="shared" si="2"/>
        <v/>
      </c>
      <c r="L80" s="164"/>
    </row>
    <row r="81" spans="1:12" x14ac:dyDescent="0.2">
      <c r="A81" s="144" t="str">
        <f>IF(Rev_Prix_Sal_Prix_Unitaires!A81="","",Rev_Prix_Sal_Prix_Unitaires!A81)</f>
        <v/>
      </c>
      <c r="B81" s="145" t="str">
        <f>IF(Rev_Prix_Sal_Prix_Unitaires!B81="","",Rev_Prix_Sal_Prix_Unitaires!B81)</f>
        <v/>
      </c>
      <c r="C81" s="51" t="s">
        <v>142</v>
      </c>
      <c r="D81" s="94"/>
      <c r="E81" s="120"/>
      <c r="F81" s="130" t="str">
        <f t="shared" si="0"/>
        <v/>
      </c>
      <c r="G81" s="121"/>
      <c r="H81" s="162"/>
      <c r="I81" s="162"/>
      <c r="J81" s="122"/>
      <c r="K81" s="163" t="str">
        <f t="shared" si="2"/>
        <v/>
      </c>
      <c r="L81" s="164"/>
    </row>
    <row r="82" spans="1:12" x14ac:dyDescent="0.2">
      <c r="A82" s="144" t="str">
        <f>IF(Rev_Prix_Sal_Prix_Unitaires!A82="","",Rev_Prix_Sal_Prix_Unitaires!A82)</f>
        <v/>
      </c>
      <c r="B82" s="145" t="str">
        <f>IF(Rev_Prix_Sal_Prix_Unitaires!B82="","",Rev_Prix_Sal_Prix_Unitaires!B82)</f>
        <v/>
      </c>
      <c r="C82" s="51" t="s">
        <v>143</v>
      </c>
      <c r="D82" s="94"/>
      <c r="E82" s="120"/>
      <c r="F82" s="130" t="str">
        <f t="shared" si="0"/>
        <v/>
      </c>
      <c r="G82" s="121"/>
      <c r="H82" s="162"/>
      <c r="I82" s="162"/>
      <c r="J82" s="122"/>
      <c r="K82" s="163" t="str">
        <f t="shared" si="2"/>
        <v/>
      </c>
      <c r="L82" s="164"/>
    </row>
    <row r="83" spans="1:12" x14ac:dyDescent="0.2">
      <c r="A83" s="144" t="str">
        <f>IF(Rev_Prix_Sal_Prix_Unitaires!A83="","",Rev_Prix_Sal_Prix_Unitaires!A83)</f>
        <v/>
      </c>
      <c r="B83" s="145" t="str">
        <f>IF(Rev_Prix_Sal_Prix_Unitaires!B83="","",Rev_Prix_Sal_Prix_Unitaires!B83)</f>
        <v/>
      </c>
      <c r="C83" s="51" t="s">
        <v>144</v>
      </c>
      <c r="D83" s="94"/>
      <c r="E83" s="120"/>
      <c r="F83" s="130" t="str">
        <f t="shared" si="0"/>
        <v/>
      </c>
      <c r="G83" s="121"/>
      <c r="H83" s="162"/>
      <c r="I83" s="162"/>
      <c r="J83" s="122"/>
      <c r="K83" s="163" t="str">
        <f t="shared" si="2"/>
        <v/>
      </c>
      <c r="L83" s="164"/>
    </row>
    <row r="84" spans="1:12" x14ac:dyDescent="0.2">
      <c r="A84" s="144" t="str">
        <f>IF(Rev_Prix_Sal_Prix_Unitaires!A84="","",Rev_Prix_Sal_Prix_Unitaires!A84)</f>
        <v/>
      </c>
      <c r="B84" s="145" t="str">
        <f>IF(Rev_Prix_Sal_Prix_Unitaires!B84="","",Rev_Prix_Sal_Prix_Unitaires!B84)</f>
        <v/>
      </c>
      <c r="C84" s="51" t="s">
        <v>145</v>
      </c>
      <c r="D84" s="94"/>
      <c r="E84" s="120"/>
      <c r="F84" s="130" t="str">
        <f t="shared" si="0"/>
        <v/>
      </c>
      <c r="G84" s="121"/>
      <c r="H84" s="162"/>
      <c r="I84" s="162"/>
      <c r="J84" s="122"/>
      <c r="K84" s="163" t="str">
        <f t="shared" si="2"/>
        <v/>
      </c>
      <c r="L84" s="164"/>
    </row>
    <row r="85" spans="1:12" x14ac:dyDescent="0.2">
      <c r="A85" s="144" t="str">
        <f>IF(Rev_Prix_Sal_Prix_Unitaires!A85="","",Rev_Prix_Sal_Prix_Unitaires!A85)</f>
        <v/>
      </c>
      <c r="B85" s="145" t="str">
        <f>IF(Rev_Prix_Sal_Prix_Unitaires!B85="","",Rev_Prix_Sal_Prix_Unitaires!B85)</f>
        <v/>
      </c>
      <c r="C85" s="51" t="s">
        <v>146</v>
      </c>
      <c r="D85" s="94"/>
      <c r="E85" s="120"/>
      <c r="F85" s="130" t="str">
        <f t="shared" si="0"/>
        <v/>
      </c>
      <c r="G85" s="121"/>
      <c r="H85" s="162"/>
      <c r="I85" s="162"/>
      <c r="J85" s="122"/>
      <c r="K85" s="163" t="str">
        <f t="shared" si="2"/>
        <v/>
      </c>
      <c r="L85" s="164"/>
    </row>
    <row r="86" spans="1:12" x14ac:dyDescent="0.2">
      <c r="A86" s="144" t="str">
        <f>IF(Rev_Prix_Sal_Prix_Unitaires!A86="","",Rev_Prix_Sal_Prix_Unitaires!A86)</f>
        <v/>
      </c>
      <c r="B86" s="145" t="str">
        <f>IF(Rev_Prix_Sal_Prix_Unitaires!B86="","",Rev_Prix_Sal_Prix_Unitaires!B86)</f>
        <v/>
      </c>
      <c r="C86" s="51" t="s">
        <v>147</v>
      </c>
      <c r="D86" s="94"/>
      <c r="E86" s="120"/>
      <c r="F86" s="130" t="str">
        <f t="shared" si="0"/>
        <v/>
      </c>
      <c r="G86" s="121"/>
      <c r="H86" s="162"/>
      <c r="I86" s="162"/>
      <c r="J86" s="122"/>
      <c r="K86" s="163" t="str">
        <f t="shared" si="2"/>
        <v/>
      </c>
      <c r="L86" s="164"/>
    </row>
    <row r="87" spans="1:12" x14ac:dyDescent="0.2">
      <c r="A87" s="144" t="str">
        <f>IF(Rev_Prix_Sal_Prix_Unitaires!A87="","",Rev_Prix_Sal_Prix_Unitaires!A87)</f>
        <v/>
      </c>
      <c r="B87" s="145" t="str">
        <f>IF(Rev_Prix_Sal_Prix_Unitaires!B87="","",Rev_Prix_Sal_Prix_Unitaires!B87)</f>
        <v/>
      </c>
      <c r="C87" s="51" t="s">
        <v>148</v>
      </c>
      <c r="D87" s="94"/>
      <c r="E87" s="120"/>
      <c r="F87" s="130" t="str">
        <f t="shared" si="0"/>
        <v/>
      </c>
      <c r="G87" s="121"/>
      <c r="H87" s="162"/>
      <c r="I87" s="162"/>
      <c r="J87" s="122"/>
      <c r="K87" s="163" t="str">
        <f t="shared" si="2"/>
        <v/>
      </c>
      <c r="L87" s="164"/>
    </row>
    <row r="88" spans="1:12" x14ac:dyDescent="0.2">
      <c r="A88" s="144" t="str">
        <f>IF(Rev_Prix_Sal_Prix_Unitaires!A88="","",Rev_Prix_Sal_Prix_Unitaires!A88)</f>
        <v/>
      </c>
      <c r="B88" s="145" t="str">
        <f>IF(Rev_Prix_Sal_Prix_Unitaires!B88="","",Rev_Prix_Sal_Prix_Unitaires!B88)</f>
        <v/>
      </c>
      <c r="C88" s="51" t="s">
        <v>149</v>
      </c>
      <c r="D88" s="94"/>
      <c r="E88" s="120"/>
      <c r="F88" s="130" t="str">
        <f t="shared" si="0"/>
        <v/>
      </c>
      <c r="G88" s="121"/>
      <c r="H88" s="162"/>
      <c r="I88" s="162"/>
      <c r="J88" s="122"/>
      <c r="K88" s="163" t="str">
        <f t="shared" si="2"/>
        <v/>
      </c>
      <c r="L88" s="164"/>
    </row>
    <row r="89" spans="1:12" x14ac:dyDescent="0.2">
      <c r="A89" s="144" t="str">
        <f>IF(Rev_Prix_Sal_Prix_Unitaires!A89="","",Rev_Prix_Sal_Prix_Unitaires!A89)</f>
        <v/>
      </c>
      <c r="B89" s="145" t="str">
        <f>IF(Rev_Prix_Sal_Prix_Unitaires!B89="","",Rev_Prix_Sal_Prix_Unitaires!B89)</f>
        <v/>
      </c>
      <c r="C89" s="51" t="s">
        <v>150</v>
      </c>
      <c r="D89" s="94"/>
      <c r="E89" s="120"/>
      <c r="F89" s="130" t="str">
        <f t="shared" si="0"/>
        <v/>
      </c>
      <c r="G89" s="121"/>
      <c r="H89" s="162"/>
      <c r="I89" s="162"/>
      <c r="J89" s="122"/>
      <c r="K89" s="163" t="str">
        <f t="shared" si="2"/>
        <v/>
      </c>
      <c r="L89" s="164"/>
    </row>
    <row r="90" spans="1:12" x14ac:dyDescent="0.2">
      <c r="A90" s="144" t="str">
        <f>IF(Rev_Prix_Sal_Prix_Unitaires!A90="","",Rev_Prix_Sal_Prix_Unitaires!A90)</f>
        <v/>
      </c>
      <c r="B90" s="145" t="str">
        <f>IF(Rev_Prix_Sal_Prix_Unitaires!B90="","",Rev_Prix_Sal_Prix_Unitaires!B90)</f>
        <v/>
      </c>
      <c r="C90" s="51" t="s">
        <v>151</v>
      </c>
      <c r="D90" s="94"/>
      <c r="E90" s="120"/>
      <c r="F90" s="130" t="str">
        <f t="shared" si="0"/>
        <v/>
      </c>
      <c r="G90" s="121"/>
      <c r="H90" s="162"/>
      <c r="I90" s="162"/>
      <c r="J90" s="122"/>
      <c r="K90" s="163" t="str">
        <f t="shared" si="2"/>
        <v/>
      </c>
      <c r="L90" s="164"/>
    </row>
    <row r="91" spans="1:12" x14ac:dyDescent="0.2">
      <c r="A91" s="144" t="str">
        <f>IF(Rev_Prix_Sal_Prix_Unitaires!A91="","",Rev_Prix_Sal_Prix_Unitaires!A91)</f>
        <v/>
      </c>
      <c r="B91" s="145" t="str">
        <f>IF(Rev_Prix_Sal_Prix_Unitaires!B91="","",Rev_Prix_Sal_Prix_Unitaires!B91)</f>
        <v/>
      </c>
      <c r="C91" s="51" t="s">
        <v>152</v>
      </c>
      <c r="D91" s="94"/>
      <c r="E91" s="120"/>
      <c r="F91" s="130" t="str">
        <f t="shared" si="0"/>
        <v/>
      </c>
      <c r="G91" s="121"/>
      <c r="H91" s="162"/>
      <c r="I91" s="162"/>
      <c r="J91" s="122"/>
      <c r="K91" s="163" t="str">
        <f t="shared" si="2"/>
        <v/>
      </c>
      <c r="L91" s="164"/>
    </row>
    <row r="92" spans="1:12" x14ac:dyDescent="0.2">
      <c r="A92" s="144" t="str">
        <f>IF(Rev_Prix_Sal_Prix_Unitaires!A92="","",Rev_Prix_Sal_Prix_Unitaires!A92)</f>
        <v/>
      </c>
      <c r="B92" s="145" t="str">
        <f>IF(Rev_Prix_Sal_Prix_Unitaires!B92="","",Rev_Prix_Sal_Prix_Unitaires!B92)</f>
        <v/>
      </c>
      <c r="C92" s="51" t="s">
        <v>153</v>
      </c>
      <c r="D92" s="94"/>
      <c r="E92" s="120"/>
      <c r="F92" s="130" t="str">
        <f t="shared" si="0"/>
        <v/>
      </c>
      <c r="G92" s="121"/>
      <c r="H92" s="162"/>
      <c r="I92" s="162"/>
      <c r="J92" s="122"/>
      <c r="K92" s="163" t="str">
        <f t="shared" si="2"/>
        <v/>
      </c>
      <c r="L92" s="164"/>
    </row>
    <row r="93" spans="1:12" x14ac:dyDescent="0.2">
      <c r="A93" s="144" t="str">
        <f>IF(Rev_Prix_Sal_Prix_Unitaires!A93="","",Rev_Prix_Sal_Prix_Unitaires!A93)</f>
        <v/>
      </c>
      <c r="B93" s="145" t="str">
        <f>IF(Rev_Prix_Sal_Prix_Unitaires!B93="","",Rev_Prix_Sal_Prix_Unitaires!B93)</f>
        <v/>
      </c>
      <c r="C93" s="51" t="s">
        <v>154</v>
      </c>
      <c r="D93" s="94"/>
      <c r="E93" s="120"/>
      <c r="F93" s="130" t="str">
        <f t="shared" si="0"/>
        <v/>
      </c>
      <c r="G93" s="121"/>
      <c r="H93" s="162"/>
      <c r="I93" s="162"/>
      <c r="J93" s="122"/>
      <c r="K93" s="163" t="str">
        <f t="shared" si="2"/>
        <v/>
      </c>
      <c r="L93" s="164"/>
    </row>
    <row r="94" spans="1:12" x14ac:dyDescent="0.2">
      <c r="A94" s="144" t="str">
        <f>IF(Rev_Prix_Sal_Prix_Unitaires!A94="","",Rev_Prix_Sal_Prix_Unitaires!A94)</f>
        <v/>
      </c>
      <c r="B94" s="145" t="str">
        <f>IF(Rev_Prix_Sal_Prix_Unitaires!B94="","",Rev_Prix_Sal_Prix_Unitaires!B94)</f>
        <v/>
      </c>
      <c r="C94" s="51" t="s">
        <v>155</v>
      </c>
      <c r="D94" s="94"/>
      <c r="E94" s="120"/>
      <c r="F94" s="130" t="str">
        <f t="shared" si="0"/>
        <v/>
      </c>
      <c r="G94" s="121"/>
      <c r="H94" s="162"/>
      <c r="I94" s="162"/>
      <c r="J94" s="122"/>
      <c r="K94" s="163" t="str">
        <f t="shared" si="2"/>
        <v/>
      </c>
      <c r="L94" s="164"/>
    </row>
    <row r="95" spans="1:12" x14ac:dyDescent="0.2">
      <c r="A95" s="144" t="str">
        <f>IF(Rev_Prix_Sal_Prix_Unitaires!A95="","",Rev_Prix_Sal_Prix_Unitaires!A95)</f>
        <v/>
      </c>
      <c r="B95" s="145" t="str">
        <f>IF(Rev_Prix_Sal_Prix_Unitaires!B95="","",Rev_Prix_Sal_Prix_Unitaires!B95)</f>
        <v/>
      </c>
      <c r="C95" s="51" t="s">
        <v>156</v>
      </c>
      <c r="D95" s="94"/>
      <c r="E95" s="120"/>
      <c r="F95" s="130" t="str">
        <f t="shared" si="0"/>
        <v/>
      </c>
      <c r="G95" s="121"/>
      <c r="H95" s="162"/>
      <c r="I95" s="162"/>
      <c r="J95" s="122"/>
      <c r="K95" s="163" t="str">
        <f t="shared" si="2"/>
        <v/>
      </c>
      <c r="L95" s="164"/>
    </row>
    <row r="96" spans="1:12" x14ac:dyDescent="0.2">
      <c r="A96" s="144" t="str">
        <f>IF(Rev_Prix_Sal_Prix_Unitaires!A96="","",Rev_Prix_Sal_Prix_Unitaires!A96)</f>
        <v/>
      </c>
      <c r="B96" s="145" t="str">
        <f>IF(Rev_Prix_Sal_Prix_Unitaires!B96="","",Rev_Prix_Sal_Prix_Unitaires!B96)</f>
        <v/>
      </c>
      <c r="C96" s="51" t="s">
        <v>157</v>
      </c>
      <c r="D96" s="94"/>
      <c r="E96" s="120"/>
      <c r="F96" s="130" t="str">
        <f t="shared" si="0"/>
        <v/>
      </c>
      <c r="G96" s="121"/>
      <c r="H96" s="162"/>
      <c r="I96" s="162"/>
      <c r="J96" s="122"/>
      <c r="K96" s="163" t="str">
        <f t="shared" si="2"/>
        <v/>
      </c>
      <c r="L96" s="164"/>
    </row>
    <row r="97" spans="1:12" x14ac:dyDescent="0.2">
      <c r="A97" s="144" t="str">
        <f>IF(Rev_Prix_Sal_Prix_Unitaires!A97="","",Rev_Prix_Sal_Prix_Unitaires!A97)</f>
        <v/>
      </c>
      <c r="B97" s="145" t="str">
        <f>IF(Rev_Prix_Sal_Prix_Unitaires!B97="","",Rev_Prix_Sal_Prix_Unitaires!B97)</f>
        <v/>
      </c>
      <c r="C97" s="51" t="s">
        <v>158</v>
      </c>
      <c r="D97" s="94"/>
      <c r="E97" s="120"/>
      <c r="F97" s="130" t="str">
        <f t="shared" si="0"/>
        <v/>
      </c>
      <c r="G97" s="121"/>
      <c r="H97" s="162"/>
      <c r="I97" s="162"/>
      <c r="J97" s="122"/>
      <c r="K97" s="163" t="str">
        <f t="shared" si="2"/>
        <v/>
      </c>
      <c r="L97" s="164"/>
    </row>
    <row r="98" spans="1:12" x14ac:dyDescent="0.2">
      <c r="A98" s="144" t="str">
        <f>IF(Rev_Prix_Sal_Prix_Unitaires!A98="","",Rev_Prix_Sal_Prix_Unitaires!A98)</f>
        <v/>
      </c>
      <c r="B98" s="145" t="str">
        <f>IF(Rev_Prix_Sal_Prix_Unitaires!B98="","",Rev_Prix_Sal_Prix_Unitaires!B98)</f>
        <v/>
      </c>
      <c r="C98" s="51" t="s">
        <v>159</v>
      </c>
      <c r="D98" s="94"/>
      <c r="E98" s="120"/>
      <c r="F98" s="130" t="str">
        <f t="shared" si="0"/>
        <v/>
      </c>
      <c r="G98" s="121"/>
      <c r="H98" s="162"/>
      <c r="I98" s="162"/>
      <c r="J98" s="122"/>
      <c r="K98" s="163" t="str">
        <f t="shared" si="2"/>
        <v/>
      </c>
      <c r="L98" s="164"/>
    </row>
    <row r="99" spans="1:12" x14ac:dyDescent="0.2">
      <c r="A99" s="144" t="str">
        <f>IF(Rev_Prix_Sal_Prix_Unitaires!A99="","",Rev_Prix_Sal_Prix_Unitaires!A99)</f>
        <v/>
      </c>
      <c r="B99" s="145" t="str">
        <f>IF(Rev_Prix_Sal_Prix_Unitaires!B99="","",Rev_Prix_Sal_Prix_Unitaires!B99)</f>
        <v/>
      </c>
      <c r="C99" s="51" t="s">
        <v>161</v>
      </c>
      <c r="D99" s="94"/>
      <c r="E99" s="120"/>
      <c r="F99" s="130" t="str">
        <f t="shared" si="0"/>
        <v/>
      </c>
      <c r="G99" s="121"/>
      <c r="H99" s="162"/>
      <c r="I99" s="162"/>
      <c r="J99" s="122"/>
      <c r="K99" s="163" t="str">
        <f t="shared" si="2"/>
        <v/>
      </c>
      <c r="L99" s="164"/>
    </row>
    <row r="100" spans="1:12" x14ac:dyDescent="0.2">
      <c r="A100" s="144" t="str">
        <f>IF(Rev_Prix_Sal_Prix_Unitaires!A100="","",Rev_Prix_Sal_Prix_Unitaires!A100)</f>
        <v/>
      </c>
      <c r="B100" s="145" t="str">
        <f>IF(Rev_Prix_Sal_Prix_Unitaires!B100="","",Rev_Prix_Sal_Prix_Unitaires!B100)</f>
        <v/>
      </c>
      <c r="C100" s="51" t="s">
        <v>162</v>
      </c>
      <c r="D100" s="94"/>
      <c r="E100" s="120"/>
      <c r="F100" s="130" t="str">
        <f t="shared" si="0"/>
        <v/>
      </c>
      <c r="G100" s="121"/>
      <c r="H100" s="162"/>
      <c r="I100" s="162"/>
      <c r="J100" s="122"/>
      <c r="K100" s="163" t="str">
        <f t="shared" si="2"/>
        <v/>
      </c>
      <c r="L100" s="164"/>
    </row>
    <row r="101" spans="1:12" x14ac:dyDescent="0.2">
      <c r="A101" s="144" t="str">
        <f>IF(Rev_Prix_Sal_Prix_Unitaires!A101="","",Rev_Prix_Sal_Prix_Unitaires!A101)</f>
        <v/>
      </c>
      <c r="B101" s="145" t="str">
        <f>IF(Rev_Prix_Sal_Prix_Unitaires!B101="","",Rev_Prix_Sal_Prix_Unitaires!B101)</f>
        <v/>
      </c>
      <c r="C101" s="51" t="s">
        <v>163</v>
      </c>
      <c r="D101" s="94"/>
      <c r="E101" s="120"/>
      <c r="F101" s="130" t="str">
        <f t="shared" si="0"/>
        <v/>
      </c>
      <c r="G101" s="121"/>
      <c r="H101" s="162"/>
      <c r="I101" s="162"/>
      <c r="J101" s="122"/>
      <c r="K101" s="163" t="str">
        <f t="shared" si="2"/>
        <v/>
      </c>
      <c r="L101" s="164"/>
    </row>
    <row r="102" spans="1:12" x14ac:dyDescent="0.2">
      <c r="A102" s="144" t="str">
        <f>IF(Rev_Prix_Sal_Prix_Unitaires!A102="","",Rev_Prix_Sal_Prix_Unitaires!A102)</f>
        <v/>
      </c>
      <c r="B102" s="145" t="str">
        <f>IF(Rev_Prix_Sal_Prix_Unitaires!B102="","",Rev_Prix_Sal_Prix_Unitaires!B102)</f>
        <v/>
      </c>
      <c r="C102" s="51" t="s">
        <v>164</v>
      </c>
      <c r="D102" s="94"/>
      <c r="E102" s="120"/>
      <c r="F102" s="130" t="str">
        <f t="shared" si="0"/>
        <v/>
      </c>
      <c r="G102" s="121"/>
      <c r="H102" s="162"/>
      <c r="I102" s="162"/>
      <c r="J102" s="122"/>
      <c r="K102" s="163" t="str">
        <f t="shared" si="2"/>
        <v/>
      </c>
      <c r="L102" s="164"/>
    </row>
    <row r="103" spans="1:12" x14ac:dyDescent="0.2">
      <c r="A103" s="144" t="str">
        <f>IF(Rev_Prix_Sal_Prix_Unitaires!A103="","",Rev_Prix_Sal_Prix_Unitaires!A103)</f>
        <v/>
      </c>
      <c r="B103" s="145" t="str">
        <f>IF(Rev_Prix_Sal_Prix_Unitaires!B103="","",Rev_Prix_Sal_Prix_Unitaires!B103)</f>
        <v/>
      </c>
      <c r="C103" s="51" t="s">
        <v>165</v>
      </c>
      <c r="D103" s="94"/>
      <c r="E103" s="120"/>
      <c r="F103" s="130" t="str">
        <f t="shared" si="0"/>
        <v/>
      </c>
      <c r="G103" s="121"/>
      <c r="H103" s="162"/>
      <c r="I103" s="162"/>
      <c r="J103" s="122"/>
      <c r="K103" s="163" t="str">
        <f t="shared" si="2"/>
        <v/>
      </c>
      <c r="L103" s="164"/>
    </row>
    <row r="104" spans="1:12" x14ac:dyDescent="0.2">
      <c r="A104" s="144" t="str">
        <f>IF(Rev_Prix_Sal_Prix_Unitaires!A104="","",Rev_Prix_Sal_Prix_Unitaires!A104)</f>
        <v/>
      </c>
      <c r="B104" s="145" t="str">
        <f>IF(Rev_Prix_Sal_Prix_Unitaires!B104="","",Rev_Prix_Sal_Prix_Unitaires!B104)</f>
        <v/>
      </c>
      <c r="C104" s="51" t="s">
        <v>166</v>
      </c>
      <c r="D104" s="94"/>
      <c r="E104" s="120"/>
      <c r="F104" s="130" t="str">
        <f t="shared" si="0"/>
        <v/>
      </c>
      <c r="G104" s="121"/>
      <c r="H104" s="162"/>
      <c r="I104" s="162"/>
      <c r="J104" s="122"/>
      <c r="K104" s="163" t="str">
        <f t="shared" si="2"/>
        <v/>
      </c>
      <c r="L104" s="164"/>
    </row>
    <row r="105" spans="1:12" x14ac:dyDescent="0.2">
      <c r="A105" s="144" t="str">
        <f>IF(Rev_Prix_Sal_Prix_Unitaires!A105="","",Rev_Prix_Sal_Prix_Unitaires!A105)</f>
        <v/>
      </c>
      <c r="B105" s="145" t="str">
        <f>IF(Rev_Prix_Sal_Prix_Unitaires!B105="","",Rev_Prix_Sal_Prix_Unitaires!B105)</f>
        <v/>
      </c>
      <c r="C105" s="51" t="s">
        <v>167</v>
      </c>
      <c r="D105" s="94"/>
      <c r="E105" s="120"/>
      <c r="F105" s="130" t="str">
        <f t="shared" si="0"/>
        <v/>
      </c>
      <c r="G105" s="121"/>
      <c r="H105" s="162"/>
      <c r="I105" s="162"/>
      <c r="J105" s="122"/>
      <c r="K105" s="163" t="str">
        <f t="shared" si="2"/>
        <v/>
      </c>
      <c r="L105" s="164"/>
    </row>
    <row r="106" spans="1:12" x14ac:dyDescent="0.2">
      <c r="A106" s="144" t="str">
        <f>IF(Rev_Prix_Sal_Prix_Unitaires!A106="","",Rev_Prix_Sal_Prix_Unitaires!A106)</f>
        <v/>
      </c>
      <c r="B106" s="145" t="str">
        <f>IF(Rev_Prix_Sal_Prix_Unitaires!B106="","",Rev_Prix_Sal_Prix_Unitaires!B106)</f>
        <v/>
      </c>
      <c r="C106" s="51" t="s">
        <v>168</v>
      </c>
      <c r="D106" s="94"/>
      <c r="E106" s="120"/>
      <c r="F106" s="130" t="str">
        <f t="shared" si="0"/>
        <v/>
      </c>
      <c r="G106" s="121"/>
      <c r="H106" s="162"/>
      <c r="I106" s="162"/>
      <c r="J106" s="122"/>
      <c r="K106" s="163" t="str">
        <f t="shared" si="2"/>
        <v/>
      </c>
      <c r="L106" s="164"/>
    </row>
    <row r="107" spans="1:12" x14ac:dyDescent="0.2">
      <c r="A107" s="144" t="str">
        <f>IF(Rev_Prix_Sal_Prix_Unitaires!A107="","",Rev_Prix_Sal_Prix_Unitaires!A107)</f>
        <v/>
      </c>
      <c r="B107" s="145" t="str">
        <f>IF(Rev_Prix_Sal_Prix_Unitaires!B107="","",Rev_Prix_Sal_Prix_Unitaires!B107)</f>
        <v/>
      </c>
      <c r="C107" s="51" t="s">
        <v>169</v>
      </c>
      <c r="D107" s="94"/>
      <c r="E107" s="120"/>
      <c r="F107" s="130" t="str">
        <f t="shared" si="0"/>
        <v/>
      </c>
      <c r="G107" s="121"/>
      <c r="H107" s="162"/>
      <c r="I107" s="162"/>
      <c r="J107" s="122"/>
      <c r="K107" s="163" t="str">
        <f t="shared" si="2"/>
        <v/>
      </c>
      <c r="L107" s="164"/>
    </row>
    <row r="108" spans="1:12" x14ac:dyDescent="0.2">
      <c r="A108" s="144" t="str">
        <f>IF(Rev_Prix_Sal_Prix_Unitaires!A108="","",Rev_Prix_Sal_Prix_Unitaires!A108)</f>
        <v/>
      </c>
      <c r="B108" s="145" t="str">
        <f>IF(Rev_Prix_Sal_Prix_Unitaires!B108="","",Rev_Prix_Sal_Prix_Unitaires!B108)</f>
        <v/>
      </c>
      <c r="C108" s="51" t="s">
        <v>170</v>
      </c>
      <c r="D108" s="94"/>
      <c r="E108" s="120"/>
      <c r="F108" s="130" t="str">
        <f t="shared" si="0"/>
        <v/>
      </c>
      <c r="G108" s="121"/>
      <c r="H108" s="162"/>
      <c r="I108" s="162"/>
      <c r="J108" s="122"/>
      <c r="K108" s="163" t="str">
        <f t="shared" si="2"/>
        <v/>
      </c>
      <c r="L108" s="164"/>
    </row>
    <row r="109" spans="1:12" x14ac:dyDescent="0.2">
      <c r="A109" s="144" t="str">
        <f>IF(Rev_Prix_Sal_Prix_Unitaires!A109="","",Rev_Prix_Sal_Prix_Unitaires!A109)</f>
        <v/>
      </c>
      <c r="B109" s="145" t="str">
        <f>IF(Rev_Prix_Sal_Prix_Unitaires!B109="","",Rev_Prix_Sal_Prix_Unitaires!B109)</f>
        <v/>
      </c>
      <c r="C109" s="51" t="s">
        <v>171</v>
      </c>
      <c r="D109" s="94"/>
      <c r="E109" s="120"/>
      <c r="F109" s="130" t="str">
        <f t="shared" si="0"/>
        <v/>
      </c>
      <c r="G109" s="121"/>
      <c r="H109" s="162"/>
      <c r="I109" s="162"/>
      <c r="J109" s="122"/>
      <c r="K109" s="163" t="str">
        <f t="shared" si="2"/>
        <v/>
      </c>
      <c r="L109" s="164"/>
    </row>
    <row r="110" spans="1:12" x14ac:dyDescent="0.2">
      <c r="A110" s="144" t="str">
        <f>IF(Rev_Prix_Sal_Prix_Unitaires!A110="","",Rev_Prix_Sal_Prix_Unitaires!A110)</f>
        <v/>
      </c>
      <c r="B110" s="145" t="str">
        <f>IF(Rev_Prix_Sal_Prix_Unitaires!B110="","",Rev_Prix_Sal_Prix_Unitaires!B110)</f>
        <v/>
      </c>
      <c r="C110" s="51" t="s">
        <v>172</v>
      </c>
      <c r="D110" s="94"/>
      <c r="E110" s="120"/>
      <c r="F110" s="130" t="str">
        <f t="shared" si="0"/>
        <v/>
      </c>
      <c r="G110" s="121"/>
      <c r="H110" s="162"/>
      <c r="I110" s="162"/>
      <c r="J110" s="122"/>
      <c r="K110" s="163" t="str">
        <f t="shared" si="2"/>
        <v/>
      </c>
      <c r="L110" s="164"/>
    </row>
    <row r="111" spans="1:12" x14ac:dyDescent="0.2">
      <c r="A111" s="144" t="str">
        <f>IF(Rev_Prix_Sal_Prix_Unitaires!A111="","",Rev_Prix_Sal_Prix_Unitaires!A111)</f>
        <v/>
      </c>
      <c r="B111" s="145" t="str">
        <f>IF(Rev_Prix_Sal_Prix_Unitaires!B111="","",Rev_Prix_Sal_Prix_Unitaires!B111)</f>
        <v/>
      </c>
      <c r="C111" s="51" t="s">
        <v>173</v>
      </c>
      <c r="D111" s="94"/>
      <c r="E111" s="120"/>
      <c r="F111" s="130" t="str">
        <f t="shared" si="0"/>
        <v/>
      </c>
      <c r="G111" s="121"/>
      <c r="H111" s="162"/>
      <c r="I111" s="162"/>
      <c r="J111" s="122"/>
      <c r="K111" s="163" t="str">
        <f t="shared" si="2"/>
        <v/>
      </c>
      <c r="L111" s="164"/>
    </row>
    <row r="112" spans="1:12" x14ac:dyDescent="0.2">
      <c r="A112" s="144" t="str">
        <f>IF(Rev_Prix_Sal_Prix_Unitaires!A112="","",Rev_Prix_Sal_Prix_Unitaires!A112)</f>
        <v/>
      </c>
      <c r="B112" s="145" t="str">
        <f>IF(Rev_Prix_Sal_Prix_Unitaires!B112="","",Rev_Prix_Sal_Prix_Unitaires!B112)</f>
        <v/>
      </c>
      <c r="C112" s="51" t="s">
        <v>174</v>
      </c>
      <c r="D112" s="94"/>
      <c r="E112" s="120"/>
      <c r="F112" s="130" t="str">
        <f t="shared" si="0"/>
        <v/>
      </c>
      <c r="G112" s="121"/>
      <c r="H112" s="162"/>
      <c r="I112" s="162"/>
      <c r="J112" s="122"/>
      <c r="K112" s="163" t="str">
        <f t="shared" si="2"/>
        <v/>
      </c>
      <c r="L112" s="164"/>
    </row>
    <row r="113" spans="1:12" x14ac:dyDescent="0.2">
      <c r="A113" s="144" t="str">
        <f>IF(Rev_Prix_Sal_Prix_Unitaires!A113="","",Rev_Prix_Sal_Prix_Unitaires!A113)</f>
        <v/>
      </c>
      <c r="B113" s="145" t="str">
        <f>IF(Rev_Prix_Sal_Prix_Unitaires!B113="","",Rev_Prix_Sal_Prix_Unitaires!B113)</f>
        <v/>
      </c>
      <c r="C113" s="51" t="s">
        <v>175</v>
      </c>
      <c r="D113" s="94"/>
      <c r="E113" s="120"/>
      <c r="F113" s="130" t="str">
        <f t="shared" ref="F113:F148" si="3">IF(B113="","",facteur*D113)</f>
        <v/>
      </c>
      <c r="G113" s="121"/>
      <c r="H113" s="162"/>
      <c r="I113" s="162"/>
      <c r="J113" s="122"/>
      <c r="K113" s="163" t="str">
        <f t="shared" si="2"/>
        <v/>
      </c>
      <c r="L113" s="164"/>
    </row>
    <row r="114" spans="1:12" x14ac:dyDescent="0.2">
      <c r="A114" s="144" t="str">
        <f>IF(Rev_Prix_Sal_Prix_Unitaires!A114="","",Rev_Prix_Sal_Prix_Unitaires!A114)</f>
        <v/>
      </c>
      <c r="B114" s="145" t="str">
        <f>IF(Rev_Prix_Sal_Prix_Unitaires!B114="","",Rev_Prix_Sal_Prix_Unitaires!B114)</f>
        <v/>
      </c>
      <c r="C114" s="51" t="s">
        <v>176</v>
      </c>
      <c r="D114" s="94"/>
      <c r="E114" s="120"/>
      <c r="F114" s="130" t="str">
        <f t="shared" si="3"/>
        <v/>
      </c>
      <c r="G114" s="121"/>
      <c r="H114" s="162"/>
      <c r="I114" s="162"/>
      <c r="J114" s="122"/>
      <c r="K114" s="163" t="str">
        <f t="shared" si="2"/>
        <v/>
      </c>
      <c r="L114" s="164"/>
    </row>
    <row r="115" spans="1:12" x14ac:dyDescent="0.2">
      <c r="A115" s="144" t="str">
        <f>IF(Rev_Prix_Sal_Prix_Unitaires!A115="","",Rev_Prix_Sal_Prix_Unitaires!A115)</f>
        <v/>
      </c>
      <c r="B115" s="145" t="str">
        <f>IF(Rev_Prix_Sal_Prix_Unitaires!B115="","",Rev_Prix_Sal_Prix_Unitaires!B115)</f>
        <v/>
      </c>
      <c r="C115" s="51" t="s">
        <v>177</v>
      </c>
      <c r="D115" s="94"/>
      <c r="E115" s="120"/>
      <c r="F115" s="130" t="str">
        <f t="shared" si="3"/>
        <v/>
      </c>
      <c r="G115" s="121"/>
      <c r="H115" s="162"/>
      <c r="I115" s="162"/>
      <c r="J115" s="122"/>
      <c r="K115" s="163" t="str">
        <f t="shared" si="2"/>
        <v/>
      </c>
      <c r="L115" s="164"/>
    </row>
    <row r="116" spans="1:12" x14ac:dyDescent="0.2">
      <c r="A116" s="144" t="str">
        <f>IF(Rev_Prix_Sal_Prix_Unitaires!A116="","",Rev_Prix_Sal_Prix_Unitaires!A116)</f>
        <v/>
      </c>
      <c r="B116" s="145" t="str">
        <f>IF(Rev_Prix_Sal_Prix_Unitaires!B116="","",Rev_Prix_Sal_Prix_Unitaires!B116)</f>
        <v/>
      </c>
      <c r="C116" s="51" t="s">
        <v>178</v>
      </c>
      <c r="D116" s="94"/>
      <c r="E116" s="120"/>
      <c r="F116" s="130" t="str">
        <f t="shared" si="3"/>
        <v/>
      </c>
      <c r="G116" s="121"/>
      <c r="H116" s="162"/>
      <c r="I116" s="162"/>
      <c r="J116" s="122"/>
      <c r="K116" s="163" t="str">
        <f t="shared" ref="K116:K148" si="4">IF(F116="","",F116*(1+(H116/100)))</f>
        <v/>
      </c>
      <c r="L116" s="164"/>
    </row>
    <row r="117" spans="1:12" x14ac:dyDescent="0.2">
      <c r="A117" s="144" t="str">
        <f>IF(Rev_Prix_Sal_Prix_Unitaires!A117="","",Rev_Prix_Sal_Prix_Unitaires!A117)</f>
        <v/>
      </c>
      <c r="B117" s="145" t="str">
        <f>IF(Rev_Prix_Sal_Prix_Unitaires!B117="","",Rev_Prix_Sal_Prix_Unitaires!B117)</f>
        <v/>
      </c>
      <c r="C117" s="51" t="s">
        <v>179</v>
      </c>
      <c r="D117" s="94"/>
      <c r="E117" s="120"/>
      <c r="F117" s="130" t="str">
        <f t="shared" si="3"/>
        <v/>
      </c>
      <c r="G117" s="121"/>
      <c r="H117" s="162"/>
      <c r="I117" s="162"/>
      <c r="J117" s="122"/>
      <c r="K117" s="163" t="str">
        <f t="shared" si="4"/>
        <v/>
      </c>
      <c r="L117" s="164"/>
    </row>
    <row r="118" spans="1:12" x14ac:dyDescent="0.2">
      <c r="A118" s="144" t="str">
        <f>IF(Rev_Prix_Sal_Prix_Unitaires!A118="","",Rev_Prix_Sal_Prix_Unitaires!A118)</f>
        <v/>
      </c>
      <c r="B118" s="145" t="str">
        <f>IF(Rev_Prix_Sal_Prix_Unitaires!B118="","",Rev_Prix_Sal_Prix_Unitaires!B118)</f>
        <v/>
      </c>
      <c r="C118" s="51" t="s">
        <v>180</v>
      </c>
      <c r="D118" s="94"/>
      <c r="E118" s="120"/>
      <c r="F118" s="130" t="str">
        <f t="shared" si="3"/>
        <v/>
      </c>
      <c r="G118" s="121"/>
      <c r="H118" s="162"/>
      <c r="I118" s="162"/>
      <c r="J118" s="122"/>
      <c r="K118" s="163" t="str">
        <f t="shared" si="4"/>
        <v/>
      </c>
      <c r="L118" s="164"/>
    </row>
    <row r="119" spans="1:12" x14ac:dyDescent="0.2">
      <c r="A119" s="144" t="str">
        <f>IF(Rev_Prix_Sal_Prix_Unitaires!A119="","",Rev_Prix_Sal_Prix_Unitaires!A119)</f>
        <v/>
      </c>
      <c r="B119" s="145" t="str">
        <f>IF(Rev_Prix_Sal_Prix_Unitaires!B119="","",Rev_Prix_Sal_Prix_Unitaires!B119)</f>
        <v/>
      </c>
      <c r="C119" s="51" t="s">
        <v>181</v>
      </c>
      <c r="D119" s="94"/>
      <c r="E119" s="120"/>
      <c r="F119" s="130" t="str">
        <f t="shared" si="3"/>
        <v/>
      </c>
      <c r="G119" s="121"/>
      <c r="H119" s="162"/>
      <c r="I119" s="162"/>
      <c r="J119" s="122"/>
      <c r="K119" s="163" t="str">
        <f t="shared" si="4"/>
        <v/>
      </c>
      <c r="L119" s="164"/>
    </row>
    <row r="120" spans="1:12" x14ac:dyDescent="0.2">
      <c r="A120" s="144" t="str">
        <f>IF(Rev_Prix_Sal_Prix_Unitaires!A120="","",Rev_Prix_Sal_Prix_Unitaires!A120)</f>
        <v/>
      </c>
      <c r="B120" s="145" t="str">
        <f>IF(Rev_Prix_Sal_Prix_Unitaires!B120="","",Rev_Prix_Sal_Prix_Unitaires!B120)</f>
        <v/>
      </c>
      <c r="C120" s="51" t="s">
        <v>182</v>
      </c>
      <c r="D120" s="94"/>
      <c r="E120" s="120"/>
      <c r="F120" s="130" t="str">
        <f t="shared" si="3"/>
        <v/>
      </c>
      <c r="G120" s="121"/>
      <c r="H120" s="162"/>
      <c r="I120" s="162"/>
      <c r="J120" s="122"/>
      <c r="K120" s="163" t="str">
        <f t="shared" si="4"/>
        <v/>
      </c>
      <c r="L120" s="164"/>
    </row>
    <row r="121" spans="1:12" x14ac:dyDescent="0.2">
      <c r="A121" s="144" t="str">
        <f>IF(Rev_Prix_Sal_Prix_Unitaires!A121="","",Rev_Prix_Sal_Prix_Unitaires!A121)</f>
        <v/>
      </c>
      <c r="B121" s="145" t="str">
        <f>IF(Rev_Prix_Sal_Prix_Unitaires!B121="","",Rev_Prix_Sal_Prix_Unitaires!B121)</f>
        <v/>
      </c>
      <c r="C121" s="51" t="s">
        <v>183</v>
      </c>
      <c r="D121" s="94"/>
      <c r="E121" s="120"/>
      <c r="F121" s="130" t="str">
        <f t="shared" si="3"/>
        <v/>
      </c>
      <c r="G121" s="121"/>
      <c r="H121" s="162"/>
      <c r="I121" s="162"/>
      <c r="J121" s="122"/>
      <c r="K121" s="163" t="str">
        <f t="shared" si="4"/>
        <v/>
      </c>
      <c r="L121" s="164"/>
    </row>
    <row r="122" spans="1:12" x14ac:dyDescent="0.2">
      <c r="A122" s="144" t="str">
        <f>IF(Rev_Prix_Sal_Prix_Unitaires!A122="","",Rev_Prix_Sal_Prix_Unitaires!A122)</f>
        <v/>
      </c>
      <c r="B122" s="145" t="str">
        <f>IF(Rev_Prix_Sal_Prix_Unitaires!B122="","",Rev_Prix_Sal_Prix_Unitaires!B122)</f>
        <v/>
      </c>
      <c r="C122" s="51" t="s">
        <v>184</v>
      </c>
      <c r="D122" s="94"/>
      <c r="E122" s="120"/>
      <c r="F122" s="130" t="str">
        <f t="shared" si="3"/>
        <v/>
      </c>
      <c r="G122" s="121"/>
      <c r="H122" s="162"/>
      <c r="I122" s="162"/>
      <c r="J122" s="122"/>
      <c r="K122" s="163" t="str">
        <f t="shared" si="4"/>
        <v/>
      </c>
      <c r="L122" s="164"/>
    </row>
    <row r="123" spans="1:12" x14ac:dyDescent="0.2">
      <c r="A123" s="144" t="str">
        <f>IF(Rev_Prix_Sal_Prix_Unitaires!A123="","",Rev_Prix_Sal_Prix_Unitaires!A123)</f>
        <v/>
      </c>
      <c r="B123" s="145" t="str">
        <f>IF(Rev_Prix_Sal_Prix_Unitaires!B123="","",Rev_Prix_Sal_Prix_Unitaires!B123)</f>
        <v/>
      </c>
      <c r="C123" s="51" t="s">
        <v>185</v>
      </c>
      <c r="D123" s="94"/>
      <c r="E123" s="120"/>
      <c r="F123" s="130" t="str">
        <f t="shared" si="3"/>
        <v/>
      </c>
      <c r="G123" s="121"/>
      <c r="H123" s="162"/>
      <c r="I123" s="162"/>
      <c r="J123" s="122"/>
      <c r="K123" s="163" t="str">
        <f t="shared" si="4"/>
        <v/>
      </c>
      <c r="L123" s="164"/>
    </row>
    <row r="124" spans="1:12" x14ac:dyDescent="0.2">
      <c r="A124" s="144" t="str">
        <f>IF(Rev_Prix_Sal_Prix_Unitaires!A124="","",Rev_Prix_Sal_Prix_Unitaires!A124)</f>
        <v/>
      </c>
      <c r="B124" s="145" t="str">
        <f>IF(Rev_Prix_Sal_Prix_Unitaires!B124="","",Rev_Prix_Sal_Prix_Unitaires!B124)</f>
        <v/>
      </c>
      <c r="C124" s="51" t="s">
        <v>186</v>
      </c>
      <c r="D124" s="94"/>
      <c r="E124" s="120"/>
      <c r="F124" s="130" t="str">
        <f t="shared" si="3"/>
        <v/>
      </c>
      <c r="G124" s="121"/>
      <c r="H124" s="162"/>
      <c r="I124" s="162"/>
      <c r="J124" s="122"/>
      <c r="K124" s="163" t="str">
        <f t="shared" si="4"/>
        <v/>
      </c>
      <c r="L124" s="164"/>
    </row>
    <row r="125" spans="1:12" x14ac:dyDescent="0.2">
      <c r="A125" s="144" t="str">
        <f>IF(Rev_Prix_Sal_Prix_Unitaires!A125="","",Rev_Prix_Sal_Prix_Unitaires!A125)</f>
        <v/>
      </c>
      <c r="B125" s="145" t="str">
        <f>IF(Rev_Prix_Sal_Prix_Unitaires!B125="","",Rev_Prix_Sal_Prix_Unitaires!B125)</f>
        <v/>
      </c>
      <c r="C125" s="51" t="s">
        <v>187</v>
      </c>
      <c r="D125" s="94"/>
      <c r="E125" s="120"/>
      <c r="F125" s="130" t="str">
        <f t="shared" si="3"/>
        <v/>
      </c>
      <c r="G125" s="121"/>
      <c r="H125" s="162"/>
      <c r="I125" s="162"/>
      <c r="J125" s="122"/>
      <c r="K125" s="163" t="str">
        <f t="shared" si="4"/>
        <v/>
      </c>
      <c r="L125" s="164"/>
    </row>
    <row r="126" spans="1:12" x14ac:dyDescent="0.2">
      <c r="A126" s="144" t="str">
        <f>IF(Rev_Prix_Sal_Prix_Unitaires!A126="","",Rev_Prix_Sal_Prix_Unitaires!A126)</f>
        <v/>
      </c>
      <c r="B126" s="145" t="str">
        <f>IF(Rev_Prix_Sal_Prix_Unitaires!B126="","",Rev_Prix_Sal_Prix_Unitaires!B126)</f>
        <v/>
      </c>
      <c r="C126" s="51" t="s">
        <v>188</v>
      </c>
      <c r="D126" s="94"/>
      <c r="E126" s="120"/>
      <c r="F126" s="130" t="str">
        <f t="shared" si="3"/>
        <v/>
      </c>
      <c r="G126" s="121"/>
      <c r="H126" s="162"/>
      <c r="I126" s="162"/>
      <c r="J126" s="122"/>
      <c r="K126" s="163" t="str">
        <f t="shared" si="4"/>
        <v/>
      </c>
      <c r="L126" s="164"/>
    </row>
    <row r="127" spans="1:12" x14ac:dyDescent="0.2">
      <c r="A127" s="144" t="str">
        <f>IF(Rev_Prix_Sal_Prix_Unitaires!A127="","",Rev_Prix_Sal_Prix_Unitaires!A127)</f>
        <v/>
      </c>
      <c r="B127" s="145" t="str">
        <f>IF(Rev_Prix_Sal_Prix_Unitaires!B127="","",Rev_Prix_Sal_Prix_Unitaires!B127)</f>
        <v/>
      </c>
      <c r="C127" s="51" t="s">
        <v>189</v>
      </c>
      <c r="D127" s="94"/>
      <c r="E127" s="120"/>
      <c r="F127" s="130" t="str">
        <f t="shared" si="3"/>
        <v/>
      </c>
      <c r="G127" s="121"/>
      <c r="H127" s="162"/>
      <c r="I127" s="162"/>
      <c r="J127" s="122"/>
      <c r="K127" s="163" t="str">
        <f t="shared" si="4"/>
        <v/>
      </c>
      <c r="L127" s="164"/>
    </row>
    <row r="128" spans="1:12" x14ac:dyDescent="0.2">
      <c r="A128" s="144" t="str">
        <f>IF(Rev_Prix_Sal_Prix_Unitaires!A128="","",Rev_Prix_Sal_Prix_Unitaires!A128)</f>
        <v/>
      </c>
      <c r="B128" s="145" t="str">
        <f>IF(Rev_Prix_Sal_Prix_Unitaires!B128="","",Rev_Prix_Sal_Prix_Unitaires!B128)</f>
        <v/>
      </c>
      <c r="C128" s="51" t="s">
        <v>190</v>
      </c>
      <c r="D128" s="94"/>
      <c r="E128" s="120"/>
      <c r="F128" s="130" t="str">
        <f t="shared" si="3"/>
        <v/>
      </c>
      <c r="G128" s="121"/>
      <c r="H128" s="162"/>
      <c r="I128" s="162"/>
      <c r="J128" s="122"/>
      <c r="K128" s="163" t="str">
        <f t="shared" si="4"/>
        <v/>
      </c>
      <c r="L128" s="164"/>
    </row>
    <row r="129" spans="1:12" x14ac:dyDescent="0.2">
      <c r="A129" s="144" t="str">
        <f>IF(Rev_Prix_Sal_Prix_Unitaires!A129="","",Rev_Prix_Sal_Prix_Unitaires!A129)</f>
        <v/>
      </c>
      <c r="B129" s="145" t="str">
        <f>IF(Rev_Prix_Sal_Prix_Unitaires!B129="","",Rev_Prix_Sal_Prix_Unitaires!B129)</f>
        <v/>
      </c>
      <c r="C129" s="51" t="s">
        <v>191</v>
      </c>
      <c r="D129" s="94"/>
      <c r="E129" s="120"/>
      <c r="F129" s="130" t="str">
        <f t="shared" si="3"/>
        <v/>
      </c>
      <c r="G129" s="121"/>
      <c r="H129" s="162"/>
      <c r="I129" s="162"/>
      <c r="J129" s="122"/>
      <c r="K129" s="163" t="str">
        <f t="shared" si="4"/>
        <v/>
      </c>
      <c r="L129" s="164"/>
    </row>
    <row r="130" spans="1:12" x14ac:dyDescent="0.2">
      <c r="A130" s="144" t="str">
        <f>IF(Rev_Prix_Sal_Prix_Unitaires!A130="","",Rev_Prix_Sal_Prix_Unitaires!A130)</f>
        <v/>
      </c>
      <c r="B130" s="145" t="str">
        <f>IF(Rev_Prix_Sal_Prix_Unitaires!B130="","",Rev_Prix_Sal_Prix_Unitaires!B130)</f>
        <v/>
      </c>
      <c r="C130" s="51" t="s">
        <v>192</v>
      </c>
      <c r="D130" s="94"/>
      <c r="E130" s="120"/>
      <c r="F130" s="130" t="str">
        <f t="shared" si="3"/>
        <v/>
      </c>
      <c r="G130" s="121"/>
      <c r="H130" s="162"/>
      <c r="I130" s="162"/>
      <c r="J130" s="122"/>
      <c r="K130" s="163" t="str">
        <f t="shared" si="4"/>
        <v/>
      </c>
      <c r="L130" s="164"/>
    </row>
    <row r="131" spans="1:12" x14ac:dyDescent="0.2">
      <c r="A131" s="144" t="str">
        <f>IF(Rev_Prix_Sal_Prix_Unitaires!A131="","",Rev_Prix_Sal_Prix_Unitaires!A131)</f>
        <v/>
      </c>
      <c r="B131" s="145" t="str">
        <f>IF(Rev_Prix_Sal_Prix_Unitaires!B131="","",Rev_Prix_Sal_Prix_Unitaires!B131)</f>
        <v/>
      </c>
      <c r="C131" s="51" t="s">
        <v>193</v>
      </c>
      <c r="D131" s="94"/>
      <c r="E131" s="120"/>
      <c r="F131" s="130" t="str">
        <f t="shared" si="3"/>
        <v/>
      </c>
      <c r="G131" s="121"/>
      <c r="H131" s="162"/>
      <c r="I131" s="162"/>
      <c r="J131" s="122"/>
      <c r="K131" s="163" t="str">
        <f t="shared" si="4"/>
        <v/>
      </c>
      <c r="L131" s="164"/>
    </row>
    <row r="132" spans="1:12" x14ac:dyDescent="0.2">
      <c r="A132" s="144" t="str">
        <f>IF(Rev_Prix_Sal_Prix_Unitaires!A132="","",Rev_Prix_Sal_Prix_Unitaires!A132)</f>
        <v/>
      </c>
      <c r="B132" s="145" t="str">
        <f>IF(Rev_Prix_Sal_Prix_Unitaires!B132="","",Rev_Prix_Sal_Prix_Unitaires!B132)</f>
        <v/>
      </c>
      <c r="C132" s="51" t="s">
        <v>194</v>
      </c>
      <c r="D132" s="94"/>
      <c r="E132" s="120"/>
      <c r="F132" s="130" t="str">
        <f t="shared" si="3"/>
        <v/>
      </c>
      <c r="G132" s="121"/>
      <c r="H132" s="162"/>
      <c r="I132" s="162"/>
      <c r="J132" s="122"/>
      <c r="K132" s="163" t="str">
        <f t="shared" si="4"/>
        <v/>
      </c>
      <c r="L132" s="164"/>
    </row>
    <row r="133" spans="1:12" x14ac:dyDescent="0.2">
      <c r="A133" s="144" t="str">
        <f>IF(Rev_Prix_Sal_Prix_Unitaires!A133="","",Rev_Prix_Sal_Prix_Unitaires!A133)</f>
        <v/>
      </c>
      <c r="B133" s="145" t="str">
        <f>IF(Rev_Prix_Sal_Prix_Unitaires!B133="","",Rev_Prix_Sal_Prix_Unitaires!B133)</f>
        <v/>
      </c>
      <c r="C133" s="51" t="s">
        <v>195</v>
      </c>
      <c r="D133" s="94"/>
      <c r="E133" s="120"/>
      <c r="F133" s="130" t="str">
        <f t="shared" si="3"/>
        <v/>
      </c>
      <c r="G133" s="121"/>
      <c r="H133" s="162"/>
      <c r="I133" s="162"/>
      <c r="J133" s="122"/>
      <c r="K133" s="163" t="str">
        <f t="shared" si="4"/>
        <v/>
      </c>
      <c r="L133" s="164"/>
    </row>
    <row r="134" spans="1:12" x14ac:dyDescent="0.2">
      <c r="A134" s="144" t="str">
        <f>IF(Rev_Prix_Sal_Prix_Unitaires!A134="","",Rev_Prix_Sal_Prix_Unitaires!A134)</f>
        <v/>
      </c>
      <c r="B134" s="145" t="str">
        <f>IF(Rev_Prix_Sal_Prix_Unitaires!B134="","",Rev_Prix_Sal_Prix_Unitaires!B134)</f>
        <v/>
      </c>
      <c r="C134" s="51" t="s">
        <v>196</v>
      </c>
      <c r="D134" s="94"/>
      <c r="E134" s="120"/>
      <c r="F134" s="130" t="str">
        <f t="shared" si="3"/>
        <v/>
      </c>
      <c r="G134" s="121"/>
      <c r="H134" s="162"/>
      <c r="I134" s="162"/>
      <c r="J134" s="122"/>
      <c r="K134" s="163" t="str">
        <f t="shared" si="4"/>
        <v/>
      </c>
      <c r="L134" s="164"/>
    </row>
    <row r="135" spans="1:12" x14ac:dyDescent="0.2">
      <c r="A135" s="144" t="str">
        <f>IF(Rev_Prix_Sal_Prix_Unitaires!A135="","",Rev_Prix_Sal_Prix_Unitaires!A135)</f>
        <v/>
      </c>
      <c r="B135" s="145" t="str">
        <f>IF(Rev_Prix_Sal_Prix_Unitaires!B135="","",Rev_Prix_Sal_Prix_Unitaires!B135)</f>
        <v/>
      </c>
      <c r="C135" s="51" t="s">
        <v>197</v>
      </c>
      <c r="D135" s="94"/>
      <c r="E135" s="120"/>
      <c r="F135" s="130" t="str">
        <f t="shared" si="3"/>
        <v/>
      </c>
      <c r="G135" s="121"/>
      <c r="H135" s="162"/>
      <c r="I135" s="162"/>
      <c r="J135" s="122"/>
      <c r="K135" s="163" t="str">
        <f t="shared" si="4"/>
        <v/>
      </c>
      <c r="L135" s="164"/>
    </row>
    <row r="136" spans="1:12" x14ac:dyDescent="0.2">
      <c r="A136" s="144" t="str">
        <f>IF(Rev_Prix_Sal_Prix_Unitaires!A136="","",Rev_Prix_Sal_Prix_Unitaires!A136)</f>
        <v/>
      </c>
      <c r="B136" s="145" t="str">
        <f>IF(Rev_Prix_Sal_Prix_Unitaires!B136="","",Rev_Prix_Sal_Prix_Unitaires!B136)</f>
        <v/>
      </c>
      <c r="C136" s="51" t="s">
        <v>198</v>
      </c>
      <c r="D136" s="94"/>
      <c r="E136" s="120"/>
      <c r="F136" s="130" t="str">
        <f t="shared" si="3"/>
        <v/>
      </c>
      <c r="G136" s="121"/>
      <c r="H136" s="162"/>
      <c r="I136" s="162"/>
      <c r="J136" s="122"/>
      <c r="K136" s="163" t="str">
        <f t="shared" si="4"/>
        <v/>
      </c>
      <c r="L136" s="164"/>
    </row>
    <row r="137" spans="1:12" x14ac:dyDescent="0.2">
      <c r="A137" s="144" t="str">
        <f>IF(Rev_Prix_Sal_Prix_Unitaires!A137="","",Rev_Prix_Sal_Prix_Unitaires!A137)</f>
        <v/>
      </c>
      <c r="B137" s="145" t="str">
        <f>IF(Rev_Prix_Sal_Prix_Unitaires!B137="","",Rev_Prix_Sal_Prix_Unitaires!B137)</f>
        <v/>
      </c>
      <c r="C137" s="51" t="s">
        <v>199</v>
      </c>
      <c r="D137" s="94"/>
      <c r="E137" s="120"/>
      <c r="F137" s="130" t="str">
        <f t="shared" si="3"/>
        <v/>
      </c>
      <c r="G137" s="121"/>
      <c r="H137" s="162"/>
      <c r="I137" s="162"/>
      <c r="J137" s="122"/>
      <c r="K137" s="163" t="str">
        <f t="shared" si="4"/>
        <v/>
      </c>
      <c r="L137" s="164"/>
    </row>
    <row r="138" spans="1:12" x14ac:dyDescent="0.2">
      <c r="A138" s="144" t="str">
        <f>IF(Rev_Prix_Sal_Prix_Unitaires!A138="","",Rev_Prix_Sal_Prix_Unitaires!A138)</f>
        <v/>
      </c>
      <c r="B138" s="145" t="str">
        <f>IF(Rev_Prix_Sal_Prix_Unitaires!B138="","",Rev_Prix_Sal_Prix_Unitaires!B138)</f>
        <v/>
      </c>
      <c r="C138" s="51" t="s">
        <v>200</v>
      </c>
      <c r="D138" s="94"/>
      <c r="E138" s="120"/>
      <c r="F138" s="130" t="str">
        <f t="shared" si="3"/>
        <v/>
      </c>
      <c r="G138" s="121"/>
      <c r="H138" s="162"/>
      <c r="I138" s="162"/>
      <c r="J138" s="122"/>
      <c r="K138" s="163" t="str">
        <f t="shared" si="4"/>
        <v/>
      </c>
      <c r="L138" s="164"/>
    </row>
    <row r="139" spans="1:12" x14ac:dyDescent="0.2">
      <c r="A139" s="144" t="str">
        <f>IF(Rev_Prix_Sal_Prix_Unitaires!A139="","",Rev_Prix_Sal_Prix_Unitaires!A139)</f>
        <v/>
      </c>
      <c r="B139" s="145" t="str">
        <f>IF(Rev_Prix_Sal_Prix_Unitaires!B139="","",Rev_Prix_Sal_Prix_Unitaires!B139)</f>
        <v/>
      </c>
      <c r="C139" s="51" t="s">
        <v>201</v>
      </c>
      <c r="D139" s="94"/>
      <c r="E139" s="120"/>
      <c r="F139" s="130" t="str">
        <f t="shared" si="3"/>
        <v/>
      </c>
      <c r="G139" s="121"/>
      <c r="H139" s="162"/>
      <c r="I139" s="162"/>
      <c r="J139" s="122"/>
      <c r="K139" s="163" t="str">
        <f t="shared" si="4"/>
        <v/>
      </c>
      <c r="L139" s="164"/>
    </row>
    <row r="140" spans="1:12" x14ac:dyDescent="0.2">
      <c r="A140" s="144" t="str">
        <f>IF(Rev_Prix_Sal_Prix_Unitaires!A140="","",Rev_Prix_Sal_Prix_Unitaires!A140)</f>
        <v/>
      </c>
      <c r="B140" s="145" t="str">
        <f>IF(Rev_Prix_Sal_Prix_Unitaires!B140="","",Rev_Prix_Sal_Prix_Unitaires!B140)</f>
        <v/>
      </c>
      <c r="C140" s="51" t="s">
        <v>202</v>
      </c>
      <c r="D140" s="94"/>
      <c r="E140" s="120"/>
      <c r="F140" s="130" t="str">
        <f t="shared" si="3"/>
        <v/>
      </c>
      <c r="G140" s="121"/>
      <c r="H140" s="162"/>
      <c r="I140" s="162"/>
      <c r="J140" s="122"/>
      <c r="K140" s="163" t="str">
        <f t="shared" si="4"/>
        <v/>
      </c>
      <c r="L140" s="164"/>
    </row>
    <row r="141" spans="1:12" x14ac:dyDescent="0.2">
      <c r="A141" s="144" t="str">
        <f>IF(Rev_Prix_Sal_Prix_Unitaires!A141="","",Rev_Prix_Sal_Prix_Unitaires!A141)</f>
        <v/>
      </c>
      <c r="B141" s="145" t="str">
        <f>IF(Rev_Prix_Sal_Prix_Unitaires!B141="","",Rev_Prix_Sal_Prix_Unitaires!B141)</f>
        <v/>
      </c>
      <c r="C141" s="51" t="s">
        <v>203</v>
      </c>
      <c r="D141" s="94"/>
      <c r="E141" s="120"/>
      <c r="F141" s="130" t="str">
        <f t="shared" si="3"/>
        <v/>
      </c>
      <c r="G141" s="121"/>
      <c r="H141" s="162"/>
      <c r="I141" s="162"/>
      <c r="J141" s="122"/>
      <c r="K141" s="163" t="str">
        <f t="shared" si="4"/>
        <v/>
      </c>
      <c r="L141" s="164"/>
    </row>
    <row r="142" spans="1:12" x14ac:dyDescent="0.2">
      <c r="A142" s="144" t="str">
        <f>IF(Rev_Prix_Sal_Prix_Unitaires!A142="","",Rev_Prix_Sal_Prix_Unitaires!A142)</f>
        <v/>
      </c>
      <c r="B142" s="145" t="str">
        <f>IF(Rev_Prix_Sal_Prix_Unitaires!B142="","",Rev_Prix_Sal_Prix_Unitaires!B142)</f>
        <v/>
      </c>
      <c r="C142" s="51" t="s">
        <v>204</v>
      </c>
      <c r="D142" s="94"/>
      <c r="E142" s="120"/>
      <c r="F142" s="130" t="str">
        <f t="shared" si="3"/>
        <v/>
      </c>
      <c r="G142" s="121"/>
      <c r="H142" s="162"/>
      <c r="I142" s="162"/>
      <c r="J142" s="122"/>
      <c r="K142" s="163" t="str">
        <f t="shared" si="4"/>
        <v/>
      </c>
      <c r="L142" s="164"/>
    </row>
    <row r="143" spans="1:12" x14ac:dyDescent="0.2">
      <c r="A143" s="144" t="str">
        <f>IF(Rev_Prix_Sal_Prix_Unitaires!A143="","",Rev_Prix_Sal_Prix_Unitaires!A143)</f>
        <v/>
      </c>
      <c r="B143" s="145" t="str">
        <f>IF(Rev_Prix_Sal_Prix_Unitaires!B143="","",Rev_Prix_Sal_Prix_Unitaires!B143)</f>
        <v/>
      </c>
      <c r="C143" s="51" t="s">
        <v>205</v>
      </c>
      <c r="D143" s="94"/>
      <c r="E143" s="120"/>
      <c r="F143" s="130" t="str">
        <f t="shared" si="3"/>
        <v/>
      </c>
      <c r="G143" s="121"/>
      <c r="H143" s="162"/>
      <c r="I143" s="162"/>
      <c r="J143" s="122"/>
      <c r="K143" s="163" t="str">
        <f t="shared" si="4"/>
        <v/>
      </c>
      <c r="L143" s="164"/>
    </row>
    <row r="144" spans="1:12" x14ac:dyDescent="0.2">
      <c r="A144" s="144" t="str">
        <f>IF(Rev_Prix_Sal_Prix_Unitaires!A144="","",Rev_Prix_Sal_Prix_Unitaires!A144)</f>
        <v/>
      </c>
      <c r="B144" s="145" t="str">
        <f>IF(Rev_Prix_Sal_Prix_Unitaires!B144="","",Rev_Prix_Sal_Prix_Unitaires!B144)</f>
        <v/>
      </c>
      <c r="C144" s="51" t="s">
        <v>206</v>
      </c>
      <c r="D144" s="94"/>
      <c r="E144" s="120"/>
      <c r="F144" s="130" t="str">
        <f t="shared" si="3"/>
        <v/>
      </c>
      <c r="G144" s="121"/>
      <c r="H144" s="162"/>
      <c r="I144" s="162"/>
      <c r="J144" s="122"/>
      <c r="K144" s="163" t="str">
        <f t="shared" si="4"/>
        <v/>
      </c>
      <c r="L144" s="164"/>
    </row>
    <row r="145" spans="1:12" x14ac:dyDescent="0.2">
      <c r="A145" s="144" t="str">
        <f>IF(Rev_Prix_Sal_Prix_Unitaires!A145="","",Rev_Prix_Sal_Prix_Unitaires!A145)</f>
        <v/>
      </c>
      <c r="B145" s="145" t="str">
        <f>IF(Rev_Prix_Sal_Prix_Unitaires!B145="","",Rev_Prix_Sal_Prix_Unitaires!B145)</f>
        <v/>
      </c>
      <c r="C145" s="51" t="s">
        <v>207</v>
      </c>
      <c r="D145" s="94"/>
      <c r="E145" s="120"/>
      <c r="F145" s="130" t="str">
        <f t="shared" si="3"/>
        <v/>
      </c>
      <c r="G145" s="121"/>
      <c r="H145" s="162"/>
      <c r="I145" s="162"/>
      <c r="J145" s="122"/>
      <c r="K145" s="163" t="str">
        <f t="shared" si="4"/>
        <v/>
      </c>
      <c r="L145" s="164"/>
    </row>
    <row r="146" spans="1:12" x14ac:dyDescent="0.2">
      <c r="A146" s="144" t="str">
        <f>IF(Rev_Prix_Sal_Prix_Unitaires!A146="","",Rev_Prix_Sal_Prix_Unitaires!A146)</f>
        <v/>
      </c>
      <c r="B146" s="145" t="str">
        <f>IF(Rev_Prix_Sal_Prix_Unitaires!B146="","",Rev_Prix_Sal_Prix_Unitaires!B146)</f>
        <v/>
      </c>
      <c r="C146" s="51" t="s">
        <v>208</v>
      </c>
      <c r="D146" s="94"/>
      <c r="E146" s="120"/>
      <c r="F146" s="130" t="str">
        <f t="shared" si="3"/>
        <v/>
      </c>
      <c r="G146" s="121"/>
      <c r="H146" s="162"/>
      <c r="I146" s="162"/>
      <c r="J146" s="122"/>
      <c r="K146" s="163" t="str">
        <f t="shared" si="4"/>
        <v/>
      </c>
      <c r="L146" s="164"/>
    </row>
    <row r="147" spans="1:12" x14ac:dyDescent="0.2">
      <c r="A147" s="144" t="str">
        <f>IF(Rev_Prix_Sal_Prix_Unitaires!A147="","",Rev_Prix_Sal_Prix_Unitaires!A147)</f>
        <v/>
      </c>
      <c r="B147" s="145" t="str">
        <f>IF(Rev_Prix_Sal_Prix_Unitaires!B147="","",Rev_Prix_Sal_Prix_Unitaires!B147)</f>
        <v/>
      </c>
      <c r="C147" s="51" t="s">
        <v>209</v>
      </c>
      <c r="D147" s="94"/>
      <c r="E147" s="120"/>
      <c r="F147" s="130" t="str">
        <f t="shared" si="3"/>
        <v/>
      </c>
      <c r="G147" s="121"/>
      <c r="H147" s="162"/>
      <c r="I147" s="162"/>
      <c r="J147" s="122"/>
      <c r="K147" s="163" t="str">
        <f t="shared" si="4"/>
        <v/>
      </c>
      <c r="L147" s="164"/>
    </row>
    <row r="148" spans="1:12" x14ac:dyDescent="0.2">
      <c r="A148" s="144" t="str">
        <f>IF(Rev_Prix_Sal_Prix_Unitaires!A148="","",Rev_Prix_Sal_Prix_Unitaires!A148)</f>
        <v/>
      </c>
      <c r="B148" s="145" t="str">
        <f>IF(Rev_Prix_Sal_Prix_Unitaires!B148="","",Rev_Prix_Sal_Prix_Unitaires!B148)</f>
        <v/>
      </c>
      <c r="C148" s="51" t="s">
        <v>210</v>
      </c>
      <c r="D148" s="94"/>
      <c r="E148" s="120"/>
      <c r="F148" s="130" t="str">
        <f t="shared" si="3"/>
        <v/>
      </c>
      <c r="G148" s="121"/>
      <c r="H148" s="162"/>
      <c r="I148" s="162"/>
      <c r="J148" s="122"/>
      <c r="K148" s="163" t="str">
        <f t="shared" si="4"/>
        <v/>
      </c>
      <c r="L148" s="164"/>
    </row>
    <row r="149" spans="1:12" ht="13.5" thickBot="1" x14ac:dyDescent="0.25">
      <c r="A149" s="117"/>
      <c r="B149" s="118"/>
      <c r="C149" s="56"/>
      <c r="D149" s="119"/>
      <c r="E149" s="57"/>
      <c r="F149" s="108"/>
      <c r="G149" s="58"/>
      <c r="H149" s="220"/>
      <c r="I149" s="220"/>
      <c r="J149" s="59"/>
      <c r="K149" s="221"/>
      <c r="L149" s="222"/>
    </row>
    <row r="150" spans="1:12" ht="15.75" thickBot="1" x14ac:dyDescent="0.25">
      <c r="A150" s="223" t="s">
        <v>99</v>
      </c>
      <c r="B150" s="224"/>
      <c r="C150" s="60"/>
      <c r="D150" s="61"/>
      <c r="E150" s="62"/>
      <c r="F150" s="61"/>
      <c r="G150" s="62"/>
      <c r="H150" s="63"/>
      <c r="I150" s="63"/>
      <c r="J150" s="61"/>
      <c r="K150" s="225">
        <f>SUM($K$49:$L$149)</f>
        <v>0</v>
      </c>
      <c r="L150" s="226"/>
    </row>
    <row r="151" spans="1:12" ht="13.5" thickBot="1" x14ac:dyDescent="0.25"/>
    <row r="152" spans="1:12" ht="13.5" thickBot="1" x14ac:dyDescent="0.25">
      <c r="A152" s="176" t="s">
        <v>100</v>
      </c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8"/>
    </row>
    <row r="153" spans="1:12" x14ac:dyDescent="0.2">
      <c r="A153" s="11"/>
      <c r="B153" s="64"/>
      <c r="C153" s="14"/>
      <c r="D153" s="11"/>
      <c r="E153" s="14"/>
      <c r="F153" s="11"/>
      <c r="G153" s="14"/>
      <c r="H153" s="11"/>
      <c r="I153" s="13"/>
      <c r="J153" s="14"/>
      <c r="K153" s="13"/>
      <c r="L153" s="14"/>
    </row>
    <row r="154" spans="1:12" x14ac:dyDescent="0.2">
      <c r="A154" s="65" t="s">
        <v>101</v>
      </c>
      <c r="B154" s="2"/>
      <c r="C154" s="66"/>
      <c r="D154" s="65" t="s">
        <v>102</v>
      </c>
      <c r="E154" s="66"/>
      <c r="F154" s="65" t="s">
        <v>103</v>
      </c>
      <c r="G154" s="66"/>
      <c r="H154" s="65" t="s">
        <v>103</v>
      </c>
      <c r="I154" s="2"/>
      <c r="J154" s="66"/>
      <c r="K154" s="2" t="s">
        <v>104</v>
      </c>
      <c r="L154" s="66"/>
    </row>
    <row r="155" spans="1:12" x14ac:dyDescent="0.2">
      <c r="A155" s="15"/>
      <c r="C155" s="17"/>
      <c r="D155" s="65" t="s">
        <v>105</v>
      </c>
      <c r="E155" s="66"/>
      <c r="F155" s="65" t="s">
        <v>106</v>
      </c>
      <c r="G155" s="66"/>
      <c r="H155" s="65" t="s">
        <v>107</v>
      </c>
      <c r="I155" s="2"/>
      <c r="J155" s="66"/>
      <c r="K155" s="2" t="s">
        <v>108</v>
      </c>
      <c r="L155" s="66"/>
    </row>
    <row r="156" spans="1:12" x14ac:dyDescent="0.2">
      <c r="A156" s="15"/>
      <c r="C156" s="17"/>
      <c r="D156" s="15"/>
      <c r="E156" s="17"/>
      <c r="F156" s="65" t="s">
        <v>109</v>
      </c>
      <c r="G156" s="66"/>
      <c r="H156" s="65" t="s">
        <v>109</v>
      </c>
      <c r="I156" s="2"/>
      <c r="J156" s="66"/>
      <c r="K156" s="2" t="s">
        <v>110</v>
      </c>
      <c r="L156" s="66"/>
    </row>
    <row r="157" spans="1:12" x14ac:dyDescent="0.2">
      <c r="A157" s="15"/>
      <c r="C157" s="17"/>
      <c r="D157" s="15"/>
      <c r="E157" s="17"/>
      <c r="F157" s="65"/>
      <c r="G157" s="66"/>
      <c r="H157" s="65"/>
      <c r="I157" s="2"/>
      <c r="J157" s="66"/>
      <c r="K157" s="2" t="s">
        <v>111</v>
      </c>
      <c r="L157" s="66"/>
    </row>
    <row r="158" spans="1:12" ht="13.5" thickBot="1" x14ac:dyDescent="0.25">
      <c r="A158" s="30"/>
      <c r="B158" s="31"/>
      <c r="C158" s="33"/>
      <c r="D158" s="67" t="s">
        <v>112</v>
      </c>
      <c r="E158" s="40"/>
      <c r="F158" s="67" t="s">
        <v>113</v>
      </c>
      <c r="G158" s="40"/>
      <c r="H158" s="67" t="s">
        <v>114</v>
      </c>
      <c r="I158" s="68"/>
      <c r="J158" s="40"/>
      <c r="K158" s="68" t="s">
        <v>115</v>
      </c>
      <c r="L158" s="40"/>
    </row>
    <row r="159" spans="1:12" ht="13.5" thickBot="1" x14ac:dyDescent="0.25">
      <c r="A159" s="69" t="s">
        <v>116</v>
      </c>
      <c r="B159" s="210" t="str">
        <f>$C$8</f>
        <v/>
      </c>
      <c r="C159" s="211"/>
      <c r="D159" s="70" t="s">
        <v>117</v>
      </c>
      <c r="E159" s="71"/>
      <c r="F159" s="72" t="s">
        <v>117</v>
      </c>
      <c r="G159" s="71"/>
      <c r="H159" s="212">
        <v>1</v>
      </c>
      <c r="I159" s="213"/>
      <c r="J159" s="214"/>
      <c r="K159" s="73">
        <v>1</v>
      </c>
      <c r="L159" s="71"/>
    </row>
    <row r="160" spans="1:12" x14ac:dyDescent="0.2">
      <c r="A160" s="74">
        <v>1</v>
      </c>
      <c r="B160" s="242" t="str">
        <f>IF(Rev_Prix_Sal_Prix_Unitaires!B160="","",Rev_Prix_Sal_Prix_Unitaires!B160)</f>
        <v/>
      </c>
      <c r="C160" s="243"/>
      <c r="D160" s="123" t="str">
        <f>IF(Rev_Prix_Sal_Prix_Unitaires!D160="","",Rev_Prix_Sal_Prix_Unitaires!D160)</f>
        <v/>
      </c>
      <c r="E160" s="124"/>
      <c r="F160" s="123" t="str">
        <f>IF(Rev_Prix_Sal_Prix_Unitaires!F160="","",Rev_Prix_Sal_Prix_Unitaires!F160)</f>
        <v/>
      </c>
      <c r="G160" s="124"/>
      <c r="H160" s="217" t="str">
        <f>IF(Rev_Prix_Sal_Prix_Unitaires!F160="","",F160*1+(F160/100))</f>
        <v/>
      </c>
      <c r="I160" s="218"/>
      <c r="J160" s="219"/>
      <c r="K160" s="125" t="str">
        <f>IF(Rev_Prix_Sal_Prix_Unitaires!F160="","",K159*((F160/100)+1))</f>
        <v/>
      </c>
      <c r="L160" s="47"/>
    </row>
    <row r="161" spans="1:12" x14ac:dyDescent="0.2">
      <c r="A161" s="77">
        <v>2</v>
      </c>
      <c r="B161" s="242" t="str">
        <f>IF(Rev_Prix_Sal_Prix_Unitaires!B161="","",Rev_Prix_Sal_Prix_Unitaires!B161)</f>
        <v/>
      </c>
      <c r="C161" s="243"/>
      <c r="D161" s="123" t="str">
        <f>IF(Rev_Prix_Sal_Prix_Unitaires!D161="","",Rev_Prix_Sal_Prix_Unitaires!D161)</f>
        <v/>
      </c>
      <c r="E161" s="126"/>
      <c r="F161" s="123" t="str">
        <f>IF(Rev_Prix_Sal_Prix_Unitaires!F161="","",Rev_Prix_Sal_Prix_Unitaires!F161)</f>
        <v/>
      </c>
      <c r="G161" s="127"/>
      <c r="H161" s="171" t="str">
        <f>IF(Rev_Prix_Sal_Prix_Unitaires!F161="","",F161*1+(F161/100))</f>
        <v/>
      </c>
      <c r="I161" s="172"/>
      <c r="J161" s="173"/>
      <c r="K161" s="128" t="str">
        <f>IF(Rev_Prix_Sal_Prix_Unitaires!F161="","",K160*((F161/100)+1))</f>
        <v/>
      </c>
      <c r="L161" s="51"/>
    </row>
    <row r="162" spans="1:12" x14ac:dyDescent="0.2">
      <c r="A162" s="77">
        <v>3</v>
      </c>
      <c r="B162" s="242" t="str">
        <f>IF(Rev_Prix_Sal_Prix_Unitaires!B162="","",Rev_Prix_Sal_Prix_Unitaires!B162)</f>
        <v/>
      </c>
      <c r="C162" s="243"/>
      <c r="D162" s="123" t="str">
        <f>IF(Rev_Prix_Sal_Prix_Unitaires!D162="","",Rev_Prix_Sal_Prix_Unitaires!D162)</f>
        <v/>
      </c>
      <c r="E162" s="126"/>
      <c r="F162" s="123" t="str">
        <f>IF(Rev_Prix_Sal_Prix_Unitaires!F162="","",Rev_Prix_Sal_Prix_Unitaires!F162)</f>
        <v/>
      </c>
      <c r="G162" s="127"/>
      <c r="H162" s="171" t="str">
        <f>IF(Rev_Prix_Sal_Prix_Unitaires!F162="","",F162*1+(F162/100))</f>
        <v/>
      </c>
      <c r="I162" s="172"/>
      <c r="J162" s="173"/>
      <c r="K162" s="128" t="str">
        <f>IF(Rev_Prix_Sal_Prix_Unitaires!F162="","",K161*((F162/100)+1))</f>
        <v/>
      </c>
      <c r="L162" s="51"/>
    </row>
    <row r="163" spans="1:12" x14ac:dyDescent="0.2">
      <c r="A163" s="77">
        <v>4</v>
      </c>
      <c r="B163" s="242" t="str">
        <f>IF(Rev_Prix_Sal_Prix_Unitaires!B163="","",Rev_Prix_Sal_Prix_Unitaires!B163)</f>
        <v/>
      </c>
      <c r="C163" s="243"/>
      <c r="D163" s="123" t="str">
        <f>IF(Rev_Prix_Sal_Prix_Unitaires!D163="","",Rev_Prix_Sal_Prix_Unitaires!D163)</f>
        <v/>
      </c>
      <c r="E163" s="126"/>
      <c r="F163" s="123" t="str">
        <f>IF(Rev_Prix_Sal_Prix_Unitaires!F163="","",Rev_Prix_Sal_Prix_Unitaires!F163)</f>
        <v/>
      </c>
      <c r="G163" s="127"/>
      <c r="H163" s="171" t="str">
        <f>IF(Rev_Prix_Sal_Prix_Unitaires!F163="","",F163*1+(F163/100))</f>
        <v/>
      </c>
      <c r="I163" s="172"/>
      <c r="J163" s="173"/>
      <c r="K163" s="128" t="str">
        <f>IF(Rev_Prix_Sal_Prix_Unitaires!F163="","",K162*((F163/100)+1))</f>
        <v/>
      </c>
      <c r="L163" s="51"/>
    </row>
    <row r="164" spans="1:12" x14ac:dyDescent="0.2">
      <c r="A164" s="77">
        <v>5</v>
      </c>
      <c r="B164" s="242" t="str">
        <f>IF(Rev_Prix_Sal_Prix_Unitaires!B164="","",Rev_Prix_Sal_Prix_Unitaires!B164)</f>
        <v/>
      </c>
      <c r="C164" s="243"/>
      <c r="D164" s="123" t="str">
        <f>IF(Rev_Prix_Sal_Prix_Unitaires!D164="","",Rev_Prix_Sal_Prix_Unitaires!D164)</f>
        <v/>
      </c>
      <c r="E164" s="126"/>
      <c r="F164" s="123" t="str">
        <f>IF(Rev_Prix_Sal_Prix_Unitaires!F164="","",Rev_Prix_Sal_Prix_Unitaires!F164)</f>
        <v/>
      </c>
      <c r="G164" s="127"/>
      <c r="H164" s="171" t="str">
        <f>IF(Rev_Prix_Sal_Prix_Unitaires!F164="","",F164*1+(F164/100))</f>
        <v/>
      </c>
      <c r="I164" s="172"/>
      <c r="J164" s="173"/>
      <c r="K164" s="128" t="str">
        <f>IF(Rev_Prix_Sal_Prix_Unitaires!F164="","",K163*((F164/100)+1))</f>
        <v/>
      </c>
      <c r="L164" s="51"/>
    </row>
    <row r="165" spans="1:12" x14ac:dyDescent="0.2">
      <c r="A165" s="77">
        <v>6</v>
      </c>
      <c r="B165" s="242" t="str">
        <f>IF(Rev_Prix_Sal_Prix_Unitaires!B165="","",Rev_Prix_Sal_Prix_Unitaires!B165)</f>
        <v/>
      </c>
      <c r="C165" s="243"/>
      <c r="D165" s="123" t="str">
        <f>IF(Rev_Prix_Sal_Prix_Unitaires!D165="","",Rev_Prix_Sal_Prix_Unitaires!D165)</f>
        <v/>
      </c>
      <c r="E165" s="127"/>
      <c r="F165" s="123" t="str">
        <f>IF(Rev_Prix_Sal_Prix_Unitaires!F165="","",Rev_Prix_Sal_Prix_Unitaires!F165)</f>
        <v/>
      </c>
      <c r="G165" s="129"/>
      <c r="H165" s="171" t="str">
        <f>IF(Rev_Prix_Sal_Prix_Unitaires!F165="","",F165*1+(F165/100))</f>
        <v/>
      </c>
      <c r="I165" s="172"/>
      <c r="J165" s="173"/>
      <c r="K165" s="128" t="str">
        <f>IF(Rev_Prix_Sal_Prix_Unitaires!F165="","",K164*((F165/100)+1))</f>
        <v/>
      </c>
      <c r="L165" s="51"/>
    </row>
    <row r="166" spans="1:12" x14ac:dyDescent="0.2">
      <c r="A166" s="77">
        <v>7</v>
      </c>
      <c r="B166" s="242" t="str">
        <f>IF(Rev_Prix_Sal_Prix_Unitaires!B166="","",Rev_Prix_Sal_Prix_Unitaires!B166)</f>
        <v/>
      </c>
      <c r="C166" s="243"/>
      <c r="D166" s="123" t="str">
        <f>IF(Rev_Prix_Sal_Prix_Unitaires!D166="","",Rev_Prix_Sal_Prix_Unitaires!D166)</f>
        <v/>
      </c>
      <c r="E166" s="127"/>
      <c r="F166" s="123" t="str">
        <f>IF(Rev_Prix_Sal_Prix_Unitaires!F166="","",Rev_Prix_Sal_Prix_Unitaires!F166)</f>
        <v/>
      </c>
      <c r="G166" s="129"/>
      <c r="H166" s="171" t="str">
        <f>IF(Rev_Prix_Sal_Prix_Unitaires!F166="","",F166*1+(F166/100))</f>
        <v/>
      </c>
      <c r="I166" s="172"/>
      <c r="J166" s="173"/>
      <c r="K166" s="128" t="str">
        <f>IF(Rev_Prix_Sal_Prix_Unitaires!F166="","",K165*((F166/100)+1))</f>
        <v/>
      </c>
      <c r="L166" s="51"/>
    </row>
    <row r="167" spans="1:12" x14ac:dyDescent="0.2">
      <c r="A167" s="77">
        <v>8</v>
      </c>
      <c r="B167" s="242" t="str">
        <f>IF(Rev_Prix_Sal_Prix_Unitaires!B167="","",Rev_Prix_Sal_Prix_Unitaires!B167)</f>
        <v/>
      </c>
      <c r="C167" s="243"/>
      <c r="D167" s="123" t="str">
        <f>IF(Rev_Prix_Sal_Prix_Unitaires!D167="","",Rev_Prix_Sal_Prix_Unitaires!D167)</f>
        <v/>
      </c>
      <c r="E167" s="127"/>
      <c r="F167" s="123" t="str">
        <f>IF(Rev_Prix_Sal_Prix_Unitaires!F167="","",Rev_Prix_Sal_Prix_Unitaires!F167)</f>
        <v/>
      </c>
      <c r="G167" s="129"/>
      <c r="H167" s="171" t="str">
        <f>IF(Rev_Prix_Sal_Prix_Unitaires!F167="","",F167*1+(F167/100))</f>
        <v/>
      </c>
      <c r="I167" s="172"/>
      <c r="J167" s="173"/>
      <c r="K167" s="128" t="str">
        <f>IF(Rev_Prix_Sal_Prix_Unitaires!F167="","",K166*((F167/100)+1))</f>
        <v/>
      </c>
      <c r="L167" s="51"/>
    </row>
    <row r="168" spans="1:12" x14ac:dyDescent="0.2">
      <c r="A168" s="77">
        <v>9</v>
      </c>
      <c r="B168" s="242" t="str">
        <f>IF(Rev_Prix_Sal_Prix_Unitaires!B168="","",Rev_Prix_Sal_Prix_Unitaires!B168)</f>
        <v/>
      </c>
      <c r="C168" s="243"/>
      <c r="D168" s="123" t="str">
        <f>IF(Rev_Prix_Sal_Prix_Unitaires!D168="","",Rev_Prix_Sal_Prix_Unitaires!D168)</f>
        <v/>
      </c>
      <c r="E168" s="127"/>
      <c r="F168" s="123" t="str">
        <f>IF(Rev_Prix_Sal_Prix_Unitaires!F168="","",Rev_Prix_Sal_Prix_Unitaires!F168)</f>
        <v/>
      </c>
      <c r="G168" s="129"/>
      <c r="H168" s="171" t="str">
        <f>IF(Rev_Prix_Sal_Prix_Unitaires!F168="","",F168*1+(F168/100))</f>
        <v/>
      </c>
      <c r="I168" s="172"/>
      <c r="J168" s="173"/>
      <c r="K168" s="128" t="str">
        <f>IF(Rev_Prix_Sal_Prix_Unitaires!F168="","",K167*((F168/100)+1))</f>
        <v/>
      </c>
      <c r="L168" s="51"/>
    </row>
    <row r="169" spans="1:12" x14ac:dyDescent="0.2">
      <c r="A169" s="77">
        <v>10</v>
      </c>
      <c r="B169" s="242" t="str">
        <f>IF(Rev_Prix_Sal_Prix_Unitaires!B169="","",Rev_Prix_Sal_Prix_Unitaires!B169)</f>
        <v/>
      </c>
      <c r="C169" s="243"/>
      <c r="D169" s="123" t="str">
        <f>IF(Rev_Prix_Sal_Prix_Unitaires!D169="","",Rev_Prix_Sal_Prix_Unitaires!D169)</f>
        <v/>
      </c>
      <c r="E169" s="127"/>
      <c r="F169" s="123" t="str">
        <f>IF(Rev_Prix_Sal_Prix_Unitaires!F169="","",Rev_Prix_Sal_Prix_Unitaires!F169)</f>
        <v/>
      </c>
      <c r="G169" s="129"/>
      <c r="H169" s="171" t="str">
        <f>IF(Rev_Prix_Sal_Prix_Unitaires!F169="","",F169*1+(F169/100))</f>
        <v/>
      </c>
      <c r="I169" s="172"/>
      <c r="J169" s="173"/>
      <c r="K169" s="128" t="str">
        <f>IF(Rev_Prix_Sal_Prix_Unitaires!F169="","",K168*((F169/100)+1))</f>
        <v/>
      </c>
      <c r="L169" s="51"/>
    </row>
    <row r="170" spans="1:12" x14ac:dyDescent="0.2">
      <c r="A170" s="77">
        <v>11</v>
      </c>
      <c r="B170" s="242" t="str">
        <f>IF(Rev_Prix_Sal_Prix_Unitaires!B170="","",Rev_Prix_Sal_Prix_Unitaires!B170)</f>
        <v/>
      </c>
      <c r="C170" s="243"/>
      <c r="D170" s="123" t="str">
        <f>IF(Rev_Prix_Sal_Prix_Unitaires!D170="","",Rev_Prix_Sal_Prix_Unitaires!D170)</f>
        <v/>
      </c>
      <c r="E170" s="127"/>
      <c r="F170" s="123" t="str">
        <f>IF(Rev_Prix_Sal_Prix_Unitaires!F170="","",Rev_Prix_Sal_Prix_Unitaires!F170)</f>
        <v/>
      </c>
      <c r="G170" s="129"/>
      <c r="H170" s="171" t="str">
        <f>IF(Rev_Prix_Sal_Prix_Unitaires!F170="","",F170*1+(F170/100))</f>
        <v/>
      </c>
      <c r="I170" s="172"/>
      <c r="J170" s="173"/>
      <c r="K170" s="128" t="str">
        <f>IF(Rev_Prix_Sal_Prix_Unitaires!F170="","",K169*((F170/100)+1))</f>
        <v/>
      </c>
      <c r="L170" s="51"/>
    </row>
    <row r="171" spans="1:12" x14ac:dyDescent="0.2">
      <c r="A171" s="77">
        <v>12</v>
      </c>
      <c r="B171" s="242" t="str">
        <f>IF(Rev_Prix_Sal_Prix_Unitaires!B171="","",Rev_Prix_Sal_Prix_Unitaires!B171)</f>
        <v/>
      </c>
      <c r="C171" s="243"/>
      <c r="D171" s="123" t="str">
        <f>IF(Rev_Prix_Sal_Prix_Unitaires!D171="","",Rev_Prix_Sal_Prix_Unitaires!D171)</f>
        <v/>
      </c>
      <c r="E171" s="127"/>
      <c r="F171" s="123" t="str">
        <f>IF(Rev_Prix_Sal_Prix_Unitaires!F171="","",Rev_Prix_Sal_Prix_Unitaires!F171)</f>
        <v/>
      </c>
      <c r="G171" s="129"/>
      <c r="H171" s="171" t="str">
        <f>IF(Rev_Prix_Sal_Prix_Unitaires!F171="","",F171*1+(F171/100))</f>
        <v/>
      </c>
      <c r="I171" s="172"/>
      <c r="J171" s="173"/>
      <c r="K171" s="128" t="str">
        <f>IF(Rev_Prix_Sal_Prix_Unitaires!F171="","",K170*((F171/100)+1))</f>
        <v/>
      </c>
      <c r="L171" s="51"/>
    </row>
    <row r="172" spans="1:12" ht="13.5" thickBot="1" x14ac:dyDescent="0.25">
      <c r="A172" s="109"/>
      <c r="B172" s="186"/>
      <c r="C172" s="187"/>
      <c r="D172" s="109"/>
      <c r="E172" s="33"/>
      <c r="F172" s="116"/>
      <c r="G172" s="79"/>
      <c r="H172" s="112"/>
      <c r="I172" s="113"/>
      <c r="J172" s="56"/>
      <c r="K172" s="111"/>
      <c r="L172" s="56"/>
    </row>
    <row r="173" spans="1:12" x14ac:dyDescent="0.2">
      <c r="A173" s="8"/>
      <c r="B173" s="80"/>
      <c r="C173" s="80"/>
      <c r="D173" s="81"/>
      <c r="E173" s="82"/>
      <c r="F173" s="81"/>
      <c r="G173" s="82"/>
      <c r="H173" s="83"/>
      <c r="I173" s="83"/>
      <c r="J173" s="82"/>
      <c r="K173" s="81"/>
      <c r="L173" s="82"/>
    </row>
    <row r="174" spans="1:12" x14ac:dyDescent="0.2">
      <c r="A174" s="8"/>
      <c r="B174" s="165" t="s">
        <v>160</v>
      </c>
      <c r="C174" s="165"/>
      <c r="D174" s="165"/>
      <c r="E174" s="165"/>
      <c r="F174" s="165"/>
      <c r="G174" s="165"/>
      <c r="H174" s="165"/>
      <c r="I174" s="165"/>
      <c r="J174" s="165"/>
      <c r="K174" s="165"/>
      <c r="L174" s="82"/>
    </row>
    <row r="175" spans="1:12" ht="13.5" thickBot="1" x14ac:dyDescent="0.25"/>
    <row r="176" spans="1:12" ht="13.5" thickBot="1" x14ac:dyDescent="0.25">
      <c r="A176" s="176" t="s">
        <v>118</v>
      </c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8"/>
    </row>
    <row r="177" spans="1:12" x14ac:dyDescent="0.2">
      <c r="A177" s="65" t="s">
        <v>119</v>
      </c>
      <c r="B177" s="2"/>
      <c r="C177" s="66"/>
      <c r="D177" s="2" t="s">
        <v>120</v>
      </c>
      <c r="E177" s="66"/>
      <c r="F177" s="2" t="s">
        <v>121</v>
      </c>
      <c r="G177" s="66"/>
      <c r="H177" s="2" t="s">
        <v>122</v>
      </c>
      <c r="I177" s="2"/>
      <c r="J177" s="2"/>
      <c r="K177" s="2"/>
      <c r="L177" s="66"/>
    </row>
    <row r="178" spans="1:12" x14ac:dyDescent="0.2">
      <c r="A178" s="15"/>
      <c r="C178" s="17"/>
      <c r="D178" s="84" t="s">
        <v>123</v>
      </c>
      <c r="E178" s="66"/>
      <c r="F178" s="2" t="s">
        <v>124</v>
      </c>
      <c r="G178" s="66"/>
      <c r="H178" s="2" t="s">
        <v>125</v>
      </c>
      <c r="I178" s="2"/>
      <c r="J178" s="2"/>
      <c r="K178" s="2"/>
      <c r="L178" s="66"/>
    </row>
    <row r="179" spans="1:12" x14ac:dyDescent="0.2">
      <c r="A179" s="15"/>
      <c r="C179" s="17"/>
      <c r="D179" s="2"/>
      <c r="E179" s="66"/>
      <c r="F179" s="27" t="s">
        <v>126</v>
      </c>
      <c r="G179" s="17"/>
      <c r="H179" s="2" t="s">
        <v>127</v>
      </c>
      <c r="I179" s="2"/>
      <c r="J179" s="2"/>
      <c r="K179" s="2"/>
      <c r="L179" s="66"/>
    </row>
    <row r="180" spans="1:12" ht="13.5" thickBot="1" x14ac:dyDescent="0.25">
      <c r="A180" s="101" t="s">
        <v>60</v>
      </c>
      <c r="B180" s="104" t="s">
        <v>61</v>
      </c>
      <c r="C180" s="17"/>
      <c r="D180" s="179" t="s">
        <v>128</v>
      </c>
      <c r="E180" s="180"/>
      <c r="F180" s="181" t="s">
        <v>129</v>
      </c>
      <c r="G180" s="182"/>
      <c r="H180" s="183" t="s">
        <v>130</v>
      </c>
      <c r="I180" s="184"/>
      <c r="J180" s="184"/>
      <c r="K180" s="184"/>
      <c r="L180" s="185"/>
    </row>
    <row r="181" spans="1:12" x14ac:dyDescent="0.2">
      <c r="A181" s="131" t="str">
        <f t="shared" ref="A181:B211" si="5">IF(A49="","",A49)</f>
        <v/>
      </c>
      <c r="B181" s="132" t="str">
        <f t="shared" si="5"/>
        <v/>
      </c>
      <c r="C181" s="133" t="s">
        <v>69</v>
      </c>
      <c r="D181" s="166" t="str">
        <f t="shared" ref="D181:D211" si="6">K49</f>
        <v/>
      </c>
      <c r="E181" s="167"/>
      <c r="F181" s="134" t="str">
        <f t="array" ref="F181:F280">IF($B$181:$B$280="","",VLOOKUP($B$181:$B$280,$B$159:$K$171,10,TRUE))</f>
        <v/>
      </c>
      <c r="G181" s="135"/>
      <c r="H181" s="168" t="str">
        <f>IF(B181="","",D181*F181)</f>
        <v/>
      </c>
      <c r="I181" s="169"/>
      <c r="J181" s="169"/>
      <c r="K181" s="169"/>
      <c r="L181" s="170"/>
    </row>
    <row r="182" spans="1:12" x14ac:dyDescent="0.2">
      <c r="A182" s="136" t="str">
        <f t="shared" si="5"/>
        <v/>
      </c>
      <c r="B182" s="137" t="str">
        <f t="shared" si="5"/>
        <v/>
      </c>
      <c r="C182" s="138" t="s">
        <v>70</v>
      </c>
      <c r="D182" s="157" t="str">
        <f t="shared" si="6"/>
        <v/>
      </c>
      <c r="E182" s="158"/>
      <c r="F182" s="139" t="str">
        <v/>
      </c>
      <c r="G182" s="140"/>
      <c r="H182" s="159" t="str">
        <f t="shared" ref="H182:H209" si="7">IF(B182="","",D182*F182)</f>
        <v/>
      </c>
      <c r="I182" s="160"/>
      <c r="J182" s="160"/>
      <c r="K182" s="160"/>
      <c r="L182" s="161"/>
    </row>
    <row r="183" spans="1:12" x14ac:dyDescent="0.2">
      <c r="A183" s="136" t="str">
        <f t="shared" si="5"/>
        <v/>
      </c>
      <c r="B183" s="137" t="str">
        <f t="shared" si="5"/>
        <v/>
      </c>
      <c r="C183" s="138" t="s">
        <v>71</v>
      </c>
      <c r="D183" s="157" t="str">
        <f t="shared" si="6"/>
        <v/>
      </c>
      <c r="E183" s="158"/>
      <c r="F183" s="139" t="str">
        <v/>
      </c>
      <c r="G183" s="140"/>
      <c r="H183" s="159" t="str">
        <f t="shared" si="7"/>
        <v/>
      </c>
      <c r="I183" s="160"/>
      <c r="J183" s="160"/>
      <c r="K183" s="160"/>
      <c r="L183" s="161"/>
    </row>
    <row r="184" spans="1:12" x14ac:dyDescent="0.2">
      <c r="A184" s="136" t="str">
        <f t="shared" si="5"/>
        <v/>
      </c>
      <c r="B184" s="137" t="str">
        <f t="shared" si="5"/>
        <v/>
      </c>
      <c r="C184" s="138" t="s">
        <v>72</v>
      </c>
      <c r="D184" s="157" t="str">
        <f t="shared" si="6"/>
        <v/>
      </c>
      <c r="E184" s="158"/>
      <c r="F184" s="139" t="str">
        <v/>
      </c>
      <c r="G184" s="140"/>
      <c r="H184" s="159" t="str">
        <f t="shared" si="7"/>
        <v/>
      </c>
      <c r="I184" s="160"/>
      <c r="J184" s="160"/>
      <c r="K184" s="160"/>
      <c r="L184" s="161"/>
    </row>
    <row r="185" spans="1:12" x14ac:dyDescent="0.2">
      <c r="A185" s="136" t="str">
        <f t="shared" si="5"/>
        <v/>
      </c>
      <c r="B185" s="137" t="str">
        <f t="shared" si="5"/>
        <v/>
      </c>
      <c r="C185" s="138" t="s">
        <v>73</v>
      </c>
      <c r="D185" s="157" t="str">
        <f t="shared" si="6"/>
        <v/>
      </c>
      <c r="E185" s="158"/>
      <c r="F185" s="139" t="str">
        <v/>
      </c>
      <c r="G185" s="140"/>
      <c r="H185" s="159" t="str">
        <f t="shared" si="7"/>
        <v/>
      </c>
      <c r="I185" s="160"/>
      <c r="J185" s="160"/>
      <c r="K185" s="160"/>
      <c r="L185" s="161"/>
    </row>
    <row r="186" spans="1:12" x14ac:dyDescent="0.2">
      <c r="A186" s="136" t="str">
        <f t="shared" si="5"/>
        <v/>
      </c>
      <c r="B186" s="137" t="str">
        <f t="shared" si="5"/>
        <v/>
      </c>
      <c r="C186" s="138" t="s">
        <v>74</v>
      </c>
      <c r="D186" s="157" t="str">
        <f t="shared" si="6"/>
        <v/>
      </c>
      <c r="E186" s="158"/>
      <c r="F186" s="139" t="str">
        <v/>
      </c>
      <c r="G186" s="140"/>
      <c r="H186" s="159" t="str">
        <f t="shared" si="7"/>
        <v/>
      </c>
      <c r="I186" s="160"/>
      <c r="J186" s="160"/>
      <c r="K186" s="160"/>
      <c r="L186" s="161"/>
    </row>
    <row r="187" spans="1:12" x14ac:dyDescent="0.2">
      <c r="A187" s="136" t="str">
        <f t="shared" si="5"/>
        <v/>
      </c>
      <c r="B187" s="137" t="str">
        <f t="shared" si="5"/>
        <v/>
      </c>
      <c r="C187" s="138" t="s">
        <v>75</v>
      </c>
      <c r="D187" s="157" t="str">
        <f t="shared" si="6"/>
        <v/>
      </c>
      <c r="E187" s="158"/>
      <c r="F187" s="139" t="str">
        <v/>
      </c>
      <c r="G187" s="140"/>
      <c r="H187" s="159" t="str">
        <f t="shared" si="7"/>
        <v/>
      </c>
      <c r="I187" s="160"/>
      <c r="J187" s="160"/>
      <c r="K187" s="160"/>
      <c r="L187" s="161"/>
    </row>
    <row r="188" spans="1:12" x14ac:dyDescent="0.2">
      <c r="A188" s="136" t="str">
        <f t="shared" si="5"/>
        <v/>
      </c>
      <c r="B188" s="137" t="str">
        <f t="shared" si="5"/>
        <v/>
      </c>
      <c r="C188" s="138" t="s">
        <v>76</v>
      </c>
      <c r="D188" s="157" t="str">
        <f t="shared" si="6"/>
        <v/>
      </c>
      <c r="E188" s="158"/>
      <c r="F188" s="139" t="str">
        <v/>
      </c>
      <c r="G188" s="140"/>
      <c r="H188" s="159" t="str">
        <f t="shared" si="7"/>
        <v/>
      </c>
      <c r="I188" s="160"/>
      <c r="J188" s="160"/>
      <c r="K188" s="160"/>
      <c r="L188" s="161"/>
    </row>
    <row r="189" spans="1:12" x14ac:dyDescent="0.2">
      <c r="A189" s="136" t="str">
        <f t="shared" si="5"/>
        <v/>
      </c>
      <c r="B189" s="137" t="str">
        <f t="shared" si="5"/>
        <v/>
      </c>
      <c r="C189" s="138" t="s">
        <v>77</v>
      </c>
      <c r="D189" s="157" t="str">
        <f t="shared" si="6"/>
        <v/>
      </c>
      <c r="E189" s="158"/>
      <c r="F189" s="139" t="str">
        <v/>
      </c>
      <c r="G189" s="140"/>
      <c r="H189" s="159" t="str">
        <f t="shared" si="7"/>
        <v/>
      </c>
      <c r="I189" s="160"/>
      <c r="J189" s="160"/>
      <c r="K189" s="160"/>
      <c r="L189" s="161"/>
    </row>
    <row r="190" spans="1:12" x14ac:dyDescent="0.2">
      <c r="A190" s="136" t="str">
        <f t="shared" si="5"/>
        <v/>
      </c>
      <c r="B190" s="137" t="str">
        <f t="shared" si="5"/>
        <v/>
      </c>
      <c r="C190" s="138" t="s">
        <v>78</v>
      </c>
      <c r="D190" s="157" t="str">
        <f t="shared" si="6"/>
        <v/>
      </c>
      <c r="E190" s="158"/>
      <c r="F190" s="139" t="str">
        <v/>
      </c>
      <c r="G190" s="140"/>
      <c r="H190" s="159" t="str">
        <f t="shared" si="7"/>
        <v/>
      </c>
      <c r="I190" s="160"/>
      <c r="J190" s="160"/>
      <c r="K190" s="160"/>
      <c r="L190" s="161"/>
    </row>
    <row r="191" spans="1:12" x14ac:dyDescent="0.2">
      <c r="A191" s="136" t="str">
        <f t="shared" si="5"/>
        <v/>
      </c>
      <c r="B191" s="137" t="str">
        <f t="shared" si="5"/>
        <v/>
      </c>
      <c r="C191" s="138" t="s">
        <v>79</v>
      </c>
      <c r="D191" s="157" t="str">
        <f t="shared" si="6"/>
        <v/>
      </c>
      <c r="E191" s="158"/>
      <c r="F191" s="139" t="str">
        <v/>
      </c>
      <c r="G191" s="140"/>
      <c r="H191" s="159" t="str">
        <f t="shared" si="7"/>
        <v/>
      </c>
      <c r="I191" s="160"/>
      <c r="J191" s="160"/>
      <c r="K191" s="160"/>
      <c r="L191" s="161"/>
    </row>
    <row r="192" spans="1:12" x14ac:dyDescent="0.2">
      <c r="A192" s="136" t="str">
        <f t="shared" si="5"/>
        <v/>
      </c>
      <c r="B192" s="137" t="str">
        <f t="shared" si="5"/>
        <v/>
      </c>
      <c r="C192" s="138" t="s">
        <v>80</v>
      </c>
      <c r="D192" s="157" t="str">
        <f t="shared" si="6"/>
        <v/>
      </c>
      <c r="E192" s="158"/>
      <c r="F192" s="139" t="str">
        <v/>
      </c>
      <c r="G192" s="140"/>
      <c r="H192" s="159" t="str">
        <f t="shared" si="7"/>
        <v/>
      </c>
      <c r="I192" s="160"/>
      <c r="J192" s="160"/>
      <c r="K192" s="160"/>
      <c r="L192" s="161"/>
    </row>
    <row r="193" spans="1:12" x14ac:dyDescent="0.2">
      <c r="A193" s="136" t="str">
        <f t="shared" si="5"/>
        <v/>
      </c>
      <c r="B193" s="137" t="str">
        <f t="shared" si="5"/>
        <v/>
      </c>
      <c r="C193" s="138" t="s">
        <v>81</v>
      </c>
      <c r="D193" s="157" t="str">
        <f t="shared" si="6"/>
        <v/>
      </c>
      <c r="E193" s="158"/>
      <c r="F193" s="139" t="str">
        <v/>
      </c>
      <c r="G193" s="140"/>
      <c r="H193" s="159" t="str">
        <f t="shared" si="7"/>
        <v/>
      </c>
      <c r="I193" s="160"/>
      <c r="J193" s="160"/>
      <c r="K193" s="160"/>
      <c r="L193" s="161"/>
    </row>
    <row r="194" spans="1:12" x14ac:dyDescent="0.2">
      <c r="A194" s="136" t="str">
        <f t="shared" si="5"/>
        <v/>
      </c>
      <c r="B194" s="137" t="str">
        <f t="shared" si="5"/>
        <v/>
      </c>
      <c r="C194" s="138" t="s">
        <v>82</v>
      </c>
      <c r="D194" s="157" t="str">
        <f t="shared" si="6"/>
        <v/>
      </c>
      <c r="E194" s="158"/>
      <c r="F194" s="139" t="str">
        <v/>
      </c>
      <c r="G194" s="140"/>
      <c r="H194" s="159" t="str">
        <f t="shared" si="7"/>
        <v/>
      </c>
      <c r="I194" s="160"/>
      <c r="J194" s="160"/>
      <c r="K194" s="160"/>
      <c r="L194" s="161"/>
    </row>
    <row r="195" spans="1:12" x14ac:dyDescent="0.2">
      <c r="A195" s="136" t="str">
        <f t="shared" si="5"/>
        <v/>
      </c>
      <c r="B195" s="137" t="str">
        <f t="shared" si="5"/>
        <v/>
      </c>
      <c r="C195" s="138" t="s">
        <v>83</v>
      </c>
      <c r="D195" s="157" t="str">
        <f t="shared" si="6"/>
        <v/>
      </c>
      <c r="E195" s="158"/>
      <c r="F195" s="139" t="str">
        <v/>
      </c>
      <c r="G195" s="140"/>
      <c r="H195" s="159" t="str">
        <f t="shared" si="7"/>
        <v/>
      </c>
      <c r="I195" s="160"/>
      <c r="J195" s="160"/>
      <c r="K195" s="160"/>
      <c r="L195" s="161"/>
    </row>
    <row r="196" spans="1:12" x14ac:dyDescent="0.2">
      <c r="A196" s="136" t="str">
        <f t="shared" si="5"/>
        <v/>
      </c>
      <c r="B196" s="137" t="str">
        <f t="shared" si="5"/>
        <v/>
      </c>
      <c r="C196" s="138" t="s">
        <v>84</v>
      </c>
      <c r="D196" s="157" t="str">
        <f t="shared" si="6"/>
        <v/>
      </c>
      <c r="E196" s="158"/>
      <c r="F196" s="139" t="str">
        <v/>
      </c>
      <c r="G196" s="140"/>
      <c r="H196" s="159" t="str">
        <f t="shared" si="7"/>
        <v/>
      </c>
      <c r="I196" s="160"/>
      <c r="J196" s="160"/>
      <c r="K196" s="160"/>
      <c r="L196" s="161"/>
    </row>
    <row r="197" spans="1:12" x14ac:dyDescent="0.2">
      <c r="A197" s="136" t="str">
        <f t="shared" si="5"/>
        <v/>
      </c>
      <c r="B197" s="137" t="str">
        <f t="shared" si="5"/>
        <v/>
      </c>
      <c r="C197" s="138" t="s">
        <v>85</v>
      </c>
      <c r="D197" s="157" t="str">
        <f t="shared" si="6"/>
        <v/>
      </c>
      <c r="E197" s="158"/>
      <c r="F197" s="139" t="str">
        <v/>
      </c>
      <c r="G197" s="140"/>
      <c r="H197" s="159" t="str">
        <f t="shared" si="7"/>
        <v/>
      </c>
      <c r="I197" s="160"/>
      <c r="J197" s="160"/>
      <c r="K197" s="160"/>
      <c r="L197" s="161"/>
    </row>
    <row r="198" spans="1:12" x14ac:dyDescent="0.2">
      <c r="A198" s="136" t="str">
        <f t="shared" si="5"/>
        <v/>
      </c>
      <c r="B198" s="137" t="str">
        <f t="shared" si="5"/>
        <v/>
      </c>
      <c r="C198" s="138" t="s">
        <v>86</v>
      </c>
      <c r="D198" s="157" t="str">
        <f t="shared" si="6"/>
        <v/>
      </c>
      <c r="E198" s="158"/>
      <c r="F198" s="139" t="str">
        <v/>
      </c>
      <c r="G198" s="140"/>
      <c r="H198" s="159" t="str">
        <f t="shared" si="7"/>
        <v/>
      </c>
      <c r="I198" s="160"/>
      <c r="J198" s="160"/>
      <c r="K198" s="160"/>
      <c r="L198" s="161"/>
    </row>
    <row r="199" spans="1:12" x14ac:dyDescent="0.2">
      <c r="A199" s="136" t="str">
        <f t="shared" si="5"/>
        <v/>
      </c>
      <c r="B199" s="137" t="str">
        <f t="shared" si="5"/>
        <v/>
      </c>
      <c r="C199" s="138" t="s">
        <v>87</v>
      </c>
      <c r="D199" s="157" t="str">
        <f t="shared" si="6"/>
        <v/>
      </c>
      <c r="E199" s="158"/>
      <c r="F199" s="139" t="str">
        <v/>
      </c>
      <c r="G199" s="140"/>
      <c r="H199" s="159" t="str">
        <f t="shared" si="7"/>
        <v/>
      </c>
      <c r="I199" s="160"/>
      <c r="J199" s="160"/>
      <c r="K199" s="160"/>
      <c r="L199" s="161"/>
    </row>
    <row r="200" spans="1:12" x14ac:dyDescent="0.2">
      <c r="A200" s="136" t="str">
        <f t="shared" si="5"/>
        <v/>
      </c>
      <c r="B200" s="137" t="str">
        <f t="shared" si="5"/>
        <v/>
      </c>
      <c r="C200" s="138" t="s">
        <v>88</v>
      </c>
      <c r="D200" s="157" t="str">
        <f t="shared" si="6"/>
        <v/>
      </c>
      <c r="E200" s="158"/>
      <c r="F200" s="139" t="str">
        <v/>
      </c>
      <c r="G200" s="140"/>
      <c r="H200" s="159" t="str">
        <f t="shared" si="7"/>
        <v/>
      </c>
      <c r="I200" s="160"/>
      <c r="J200" s="160"/>
      <c r="K200" s="160"/>
      <c r="L200" s="161"/>
    </row>
    <row r="201" spans="1:12" x14ac:dyDescent="0.2">
      <c r="A201" s="136" t="str">
        <f t="shared" si="5"/>
        <v/>
      </c>
      <c r="B201" s="137" t="str">
        <f t="shared" si="5"/>
        <v/>
      </c>
      <c r="C201" s="138" t="s">
        <v>89</v>
      </c>
      <c r="D201" s="157" t="str">
        <f t="shared" si="6"/>
        <v/>
      </c>
      <c r="E201" s="158"/>
      <c r="F201" s="139" t="str">
        <v/>
      </c>
      <c r="G201" s="140"/>
      <c r="H201" s="159" t="str">
        <f t="shared" si="7"/>
        <v/>
      </c>
      <c r="I201" s="160"/>
      <c r="J201" s="160"/>
      <c r="K201" s="160"/>
      <c r="L201" s="161"/>
    </row>
    <row r="202" spans="1:12" x14ac:dyDescent="0.2">
      <c r="A202" s="136" t="str">
        <f t="shared" si="5"/>
        <v/>
      </c>
      <c r="B202" s="137" t="str">
        <f t="shared" si="5"/>
        <v/>
      </c>
      <c r="C202" s="138" t="s">
        <v>90</v>
      </c>
      <c r="D202" s="157" t="str">
        <f t="shared" si="6"/>
        <v/>
      </c>
      <c r="E202" s="158"/>
      <c r="F202" s="139" t="str">
        <v/>
      </c>
      <c r="G202" s="140"/>
      <c r="H202" s="159" t="str">
        <f t="shared" si="7"/>
        <v/>
      </c>
      <c r="I202" s="160"/>
      <c r="J202" s="160"/>
      <c r="K202" s="160"/>
      <c r="L202" s="161"/>
    </row>
    <row r="203" spans="1:12" x14ac:dyDescent="0.2">
      <c r="A203" s="136" t="str">
        <f t="shared" si="5"/>
        <v/>
      </c>
      <c r="B203" s="137" t="str">
        <f t="shared" si="5"/>
        <v/>
      </c>
      <c r="C203" s="138" t="s">
        <v>91</v>
      </c>
      <c r="D203" s="157" t="str">
        <f t="shared" si="6"/>
        <v/>
      </c>
      <c r="E203" s="158"/>
      <c r="F203" s="139" t="str">
        <v/>
      </c>
      <c r="G203" s="140"/>
      <c r="H203" s="159" t="str">
        <f t="shared" si="7"/>
        <v/>
      </c>
      <c r="I203" s="160"/>
      <c r="J203" s="160"/>
      <c r="K203" s="160"/>
      <c r="L203" s="161"/>
    </row>
    <row r="204" spans="1:12" x14ac:dyDescent="0.2">
      <c r="A204" s="136" t="str">
        <f t="shared" si="5"/>
        <v/>
      </c>
      <c r="B204" s="137" t="str">
        <f t="shared" si="5"/>
        <v/>
      </c>
      <c r="C204" s="138" t="s">
        <v>92</v>
      </c>
      <c r="D204" s="157" t="str">
        <f t="shared" si="6"/>
        <v/>
      </c>
      <c r="E204" s="158"/>
      <c r="F204" s="139" t="str">
        <v/>
      </c>
      <c r="G204" s="140"/>
      <c r="H204" s="159" t="str">
        <f t="shared" si="7"/>
        <v/>
      </c>
      <c r="I204" s="160"/>
      <c r="J204" s="160"/>
      <c r="K204" s="160"/>
      <c r="L204" s="161"/>
    </row>
    <row r="205" spans="1:12" x14ac:dyDescent="0.2">
      <c r="A205" s="136" t="str">
        <f t="shared" si="5"/>
        <v/>
      </c>
      <c r="B205" s="137" t="str">
        <f t="shared" si="5"/>
        <v/>
      </c>
      <c r="C205" s="138" t="s">
        <v>93</v>
      </c>
      <c r="D205" s="157" t="str">
        <f t="shared" si="6"/>
        <v/>
      </c>
      <c r="E205" s="158"/>
      <c r="F205" s="139" t="str">
        <v/>
      </c>
      <c r="G205" s="140"/>
      <c r="H205" s="159" t="str">
        <f t="shared" si="7"/>
        <v/>
      </c>
      <c r="I205" s="160"/>
      <c r="J205" s="160"/>
      <c r="K205" s="160"/>
      <c r="L205" s="161"/>
    </row>
    <row r="206" spans="1:12" x14ac:dyDescent="0.2">
      <c r="A206" s="136" t="str">
        <f t="shared" si="5"/>
        <v/>
      </c>
      <c r="B206" s="137" t="str">
        <f t="shared" si="5"/>
        <v/>
      </c>
      <c r="C206" s="138" t="s">
        <v>94</v>
      </c>
      <c r="D206" s="157" t="str">
        <f t="shared" si="6"/>
        <v/>
      </c>
      <c r="E206" s="158"/>
      <c r="F206" s="139" t="str">
        <v/>
      </c>
      <c r="G206" s="140"/>
      <c r="H206" s="159" t="str">
        <f t="shared" si="7"/>
        <v/>
      </c>
      <c r="I206" s="160"/>
      <c r="J206" s="160"/>
      <c r="K206" s="160"/>
      <c r="L206" s="161"/>
    </row>
    <row r="207" spans="1:12" x14ac:dyDescent="0.2">
      <c r="A207" s="136" t="str">
        <f t="shared" si="5"/>
        <v/>
      </c>
      <c r="B207" s="137" t="str">
        <f t="shared" si="5"/>
        <v/>
      </c>
      <c r="C207" s="138" t="s">
        <v>95</v>
      </c>
      <c r="D207" s="157" t="str">
        <f t="shared" si="6"/>
        <v/>
      </c>
      <c r="E207" s="158"/>
      <c r="F207" s="139" t="str">
        <v/>
      </c>
      <c r="G207" s="140"/>
      <c r="H207" s="159" t="str">
        <f t="shared" si="7"/>
        <v/>
      </c>
      <c r="I207" s="160"/>
      <c r="J207" s="160"/>
      <c r="K207" s="160"/>
      <c r="L207" s="161"/>
    </row>
    <row r="208" spans="1:12" x14ac:dyDescent="0.2">
      <c r="A208" s="136" t="str">
        <f t="shared" si="5"/>
        <v/>
      </c>
      <c r="B208" s="137" t="str">
        <f t="shared" si="5"/>
        <v/>
      </c>
      <c r="C208" s="138" t="s">
        <v>96</v>
      </c>
      <c r="D208" s="157" t="str">
        <f t="shared" si="6"/>
        <v/>
      </c>
      <c r="E208" s="158"/>
      <c r="F208" s="139" t="str">
        <v/>
      </c>
      <c r="G208" s="140"/>
      <c r="H208" s="159" t="str">
        <f t="shared" si="7"/>
        <v/>
      </c>
      <c r="I208" s="160"/>
      <c r="J208" s="160"/>
      <c r="K208" s="160"/>
      <c r="L208" s="161"/>
    </row>
    <row r="209" spans="1:12" x14ac:dyDescent="0.2">
      <c r="A209" s="136" t="str">
        <f t="shared" si="5"/>
        <v/>
      </c>
      <c r="B209" s="137" t="str">
        <f t="shared" si="5"/>
        <v/>
      </c>
      <c r="C209" s="138" t="s">
        <v>97</v>
      </c>
      <c r="D209" s="157" t="str">
        <f t="shared" si="6"/>
        <v/>
      </c>
      <c r="E209" s="158"/>
      <c r="F209" s="139" t="str">
        <v/>
      </c>
      <c r="G209" s="140"/>
      <c r="H209" s="159" t="str">
        <f t="shared" si="7"/>
        <v/>
      </c>
      <c r="I209" s="160"/>
      <c r="J209" s="160"/>
      <c r="K209" s="160"/>
      <c r="L209" s="161"/>
    </row>
    <row r="210" spans="1:12" x14ac:dyDescent="0.2">
      <c r="A210" s="136" t="str">
        <f t="shared" si="5"/>
        <v/>
      </c>
      <c r="B210" s="137" t="str">
        <f t="shared" si="5"/>
        <v/>
      </c>
      <c r="C210" s="138" t="s">
        <v>98</v>
      </c>
      <c r="D210" s="157" t="str">
        <f t="shared" si="6"/>
        <v/>
      </c>
      <c r="E210" s="158"/>
      <c r="F210" s="139" t="str">
        <v/>
      </c>
      <c r="G210" s="140"/>
      <c r="H210" s="159" t="str">
        <f>IF(B210="","",D210*F210)</f>
        <v/>
      </c>
      <c r="I210" s="160"/>
      <c r="J210" s="160"/>
      <c r="K210" s="160"/>
      <c r="L210" s="161"/>
    </row>
    <row r="211" spans="1:12" x14ac:dyDescent="0.2">
      <c r="A211" s="136" t="str">
        <f t="shared" si="5"/>
        <v/>
      </c>
      <c r="B211" s="137" t="str">
        <f t="shared" si="5"/>
        <v/>
      </c>
      <c r="C211" s="138" t="s">
        <v>140</v>
      </c>
      <c r="D211" s="157" t="str">
        <f t="shared" si="6"/>
        <v/>
      </c>
      <c r="E211" s="158"/>
      <c r="F211" s="142" t="str">
        <v/>
      </c>
      <c r="G211" s="141"/>
      <c r="H211" s="159" t="str">
        <f t="shared" ref="H211:H230" si="8">IF(B211="","",D211*F211)</f>
        <v/>
      </c>
      <c r="I211" s="160"/>
      <c r="J211" s="160"/>
      <c r="K211" s="160"/>
      <c r="L211" s="161"/>
    </row>
    <row r="212" spans="1:12" x14ac:dyDescent="0.2">
      <c r="A212" s="136" t="str">
        <f t="shared" ref="A212" si="9">IF(A80="","",A80)</f>
        <v/>
      </c>
      <c r="B212" s="137" t="str">
        <f t="shared" ref="B212" si="10">IF(B80="","",B80)</f>
        <v/>
      </c>
      <c r="C212" s="138" t="s">
        <v>141</v>
      </c>
      <c r="D212" s="157" t="str">
        <f t="shared" ref="D212:D243" si="11">K80</f>
        <v/>
      </c>
      <c r="E212" s="158"/>
      <c r="F212" s="142" t="str">
        <v/>
      </c>
      <c r="G212" s="141"/>
      <c r="H212" s="159" t="str">
        <f t="shared" si="8"/>
        <v/>
      </c>
      <c r="I212" s="160"/>
      <c r="J212" s="160"/>
      <c r="K212" s="160"/>
      <c r="L212" s="161"/>
    </row>
    <row r="213" spans="1:12" x14ac:dyDescent="0.2">
      <c r="A213" s="136" t="str">
        <f t="shared" ref="A213" si="12">IF(A81="","",A81)</f>
        <v/>
      </c>
      <c r="B213" s="137" t="str">
        <f t="shared" ref="B213" si="13">IF(B81="","",B81)</f>
        <v/>
      </c>
      <c r="C213" s="138" t="s">
        <v>142</v>
      </c>
      <c r="D213" s="157" t="str">
        <f t="shared" si="11"/>
        <v/>
      </c>
      <c r="E213" s="158"/>
      <c r="F213" s="142" t="str">
        <v/>
      </c>
      <c r="G213" s="141"/>
      <c r="H213" s="159" t="str">
        <f t="shared" si="8"/>
        <v/>
      </c>
      <c r="I213" s="160"/>
      <c r="J213" s="160"/>
      <c r="K213" s="160"/>
      <c r="L213" s="161"/>
    </row>
    <row r="214" spans="1:12" x14ac:dyDescent="0.2">
      <c r="A214" s="136" t="str">
        <f t="shared" ref="A214" si="14">IF(A82="","",A82)</f>
        <v/>
      </c>
      <c r="B214" s="137" t="str">
        <f t="shared" ref="B214" si="15">IF(B82="","",B82)</f>
        <v/>
      </c>
      <c r="C214" s="138" t="s">
        <v>143</v>
      </c>
      <c r="D214" s="157" t="str">
        <f t="shared" si="11"/>
        <v/>
      </c>
      <c r="E214" s="158"/>
      <c r="F214" s="142" t="str">
        <v/>
      </c>
      <c r="G214" s="141"/>
      <c r="H214" s="159" t="str">
        <f t="shared" si="8"/>
        <v/>
      </c>
      <c r="I214" s="160"/>
      <c r="J214" s="160"/>
      <c r="K214" s="160"/>
      <c r="L214" s="161"/>
    </row>
    <row r="215" spans="1:12" x14ac:dyDescent="0.2">
      <c r="A215" s="136" t="str">
        <f t="shared" ref="A215" si="16">IF(A83="","",A83)</f>
        <v/>
      </c>
      <c r="B215" s="137" t="str">
        <f t="shared" ref="B215" si="17">IF(B83="","",B83)</f>
        <v/>
      </c>
      <c r="C215" s="138" t="s">
        <v>144</v>
      </c>
      <c r="D215" s="157" t="str">
        <f t="shared" si="11"/>
        <v/>
      </c>
      <c r="E215" s="158"/>
      <c r="F215" s="142" t="str">
        <v/>
      </c>
      <c r="G215" s="141"/>
      <c r="H215" s="159" t="str">
        <f t="shared" si="8"/>
        <v/>
      </c>
      <c r="I215" s="160"/>
      <c r="J215" s="160"/>
      <c r="K215" s="160"/>
      <c r="L215" s="161"/>
    </row>
    <row r="216" spans="1:12" x14ac:dyDescent="0.2">
      <c r="A216" s="136" t="str">
        <f t="shared" ref="A216" si="18">IF(A84="","",A84)</f>
        <v/>
      </c>
      <c r="B216" s="137" t="str">
        <f t="shared" ref="B216" si="19">IF(B84="","",B84)</f>
        <v/>
      </c>
      <c r="C216" s="138" t="s">
        <v>145</v>
      </c>
      <c r="D216" s="157" t="str">
        <f t="shared" si="11"/>
        <v/>
      </c>
      <c r="E216" s="158"/>
      <c r="F216" s="142" t="str">
        <v/>
      </c>
      <c r="G216" s="141"/>
      <c r="H216" s="159" t="str">
        <f t="shared" si="8"/>
        <v/>
      </c>
      <c r="I216" s="160"/>
      <c r="J216" s="160"/>
      <c r="K216" s="160"/>
      <c r="L216" s="161"/>
    </row>
    <row r="217" spans="1:12" x14ac:dyDescent="0.2">
      <c r="A217" s="136" t="str">
        <f t="shared" ref="A217" si="20">IF(A85="","",A85)</f>
        <v/>
      </c>
      <c r="B217" s="137" t="str">
        <f t="shared" ref="B217" si="21">IF(B85="","",B85)</f>
        <v/>
      </c>
      <c r="C217" s="138" t="s">
        <v>146</v>
      </c>
      <c r="D217" s="157" t="str">
        <f t="shared" si="11"/>
        <v/>
      </c>
      <c r="E217" s="158"/>
      <c r="F217" s="142" t="str">
        <v/>
      </c>
      <c r="G217" s="141"/>
      <c r="H217" s="159" t="str">
        <f t="shared" si="8"/>
        <v/>
      </c>
      <c r="I217" s="160"/>
      <c r="J217" s="160"/>
      <c r="K217" s="160"/>
      <c r="L217" s="161"/>
    </row>
    <row r="218" spans="1:12" x14ac:dyDescent="0.2">
      <c r="A218" s="136" t="str">
        <f t="shared" ref="A218" si="22">IF(A86="","",A86)</f>
        <v/>
      </c>
      <c r="B218" s="137" t="str">
        <f t="shared" ref="B218" si="23">IF(B86="","",B86)</f>
        <v/>
      </c>
      <c r="C218" s="138" t="s">
        <v>147</v>
      </c>
      <c r="D218" s="157" t="str">
        <f t="shared" si="11"/>
        <v/>
      </c>
      <c r="E218" s="158"/>
      <c r="F218" s="142" t="str">
        <v/>
      </c>
      <c r="G218" s="141"/>
      <c r="H218" s="159" t="str">
        <f t="shared" si="8"/>
        <v/>
      </c>
      <c r="I218" s="160"/>
      <c r="J218" s="160"/>
      <c r="K218" s="160"/>
      <c r="L218" s="161"/>
    </row>
    <row r="219" spans="1:12" x14ac:dyDescent="0.2">
      <c r="A219" s="136" t="str">
        <f t="shared" ref="A219" si="24">IF(A87="","",A87)</f>
        <v/>
      </c>
      <c r="B219" s="137" t="str">
        <f t="shared" ref="B219" si="25">IF(B87="","",B87)</f>
        <v/>
      </c>
      <c r="C219" s="138" t="s">
        <v>148</v>
      </c>
      <c r="D219" s="157" t="str">
        <f t="shared" si="11"/>
        <v/>
      </c>
      <c r="E219" s="158"/>
      <c r="F219" s="142" t="str">
        <v/>
      </c>
      <c r="G219" s="141"/>
      <c r="H219" s="159" t="str">
        <f t="shared" si="8"/>
        <v/>
      </c>
      <c r="I219" s="160"/>
      <c r="J219" s="160"/>
      <c r="K219" s="160"/>
      <c r="L219" s="161"/>
    </row>
    <row r="220" spans="1:12" x14ac:dyDescent="0.2">
      <c r="A220" s="136" t="str">
        <f t="shared" ref="A220" si="26">IF(A88="","",A88)</f>
        <v/>
      </c>
      <c r="B220" s="137" t="str">
        <f t="shared" ref="B220" si="27">IF(B88="","",B88)</f>
        <v/>
      </c>
      <c r="C220" s="138" t="s">
        <v>149</v>
      </c>
      <c r="D220" s="157" t="str">
        <f t="shared" si="11"/>
        <v/>
      </c>
      <c r="E220" s="158"/>
      <c r="F220" s="142" t="str">
        <v/>
      </c>
      <c r="G220" s="141"/>
      <c r="H220" s="159" t="str">
        <f t="shared" si="8"/>
        <v/>
      </c>
      <c r="I220" s="160"/>
      <c r="J220" s="160"/>
      <c r="K220" s="160"/>
      <c r="L220" s="161"/>
    </row>
    <row r="221" spans="1:12" x14ac:dyDescent="0.2">
      <c r="A221" s="136" t="str">
        <f t="shared" ref="A221" si="28">IF(A89="","",A89)</f>
        <v/>
      </c>
      <c r="B221" s="137" t="str">
        <f t="shared" ref="B221" si="29">IF(B89="","",B89)</f>
        <v/>
      </c>
      <c r="C221" s="138" t="s">
        <v>150</v>
      </c>
      <c r="D221" s="157" t="str">
        <f t="shared" si="11"/>
        <v/>
      </c>
      <c r="E221" s="158"/>
      <c r="F221" s="142" t="str">
        <v/>
      </c>
      <c r="G221" s="141"/>
      <c r="H221" s="159" t="str">
        <f t="shared" si="8"/>
        <v/>
      </c>
      <c r="I221" s="160"/>
      <c r="J221" s="160"/>
      <c r="K221" s="160"/>
      <c r="L221" s="161"/>
    </row>
    <row r="222" spans="1:12" x14ac:dyDescent="0.2">
      <c r="A222" s="136" t="str">
        <f t="shared" ref="A222" si="30">IF(A90="","",A90)</f>
        <v/>
      </c>
      <c r="B222" s="137" t="str">
        <f t="shared" ref="B222" si="31">IF(B90="","",B90)</f>
        <v/>
      </c>
      <c r="C222" s="138" t="s">
        <v>151</v>
      </c>
      <c r="D222" s="157" t="str">
        <f t="shared" si="11"/>
        <v/>
      </c>
      <c r="E222" s="158"/>
      <c r="F222" s="142" t="str">
        <v/>
      </c>
      <c r="G222" s="141"/>
      <c r="H222" s="159" t="str">
        <f t="shared" si="8"/>
        <v/>
      </c>
      <c r="I222" s="160"/>
      <c r="J222" s="160"/>
      <c r="K222" s="160"/>
      <c r="L222" s="161"/>
    </row>
    <row r="223" spans="1:12" x14ac:dyDescent="0.2">
      <c r="A223" s="136" t="str">
        <f t="shared" ref="A223" si="32">IF(A91="","",A91)</f>
        <v/>
      </c>
      <c r="B223" s="137" t="str">
        <f t="shared" ref="B223" si="33">IF(B91="","",B91)</f>
        <v/>
      </c>
      <c r="C223" s="138" t="s">
        <v>152</v>
      </c>
      <c r="D223" s="157" t="str">
        <f t="shared" si="11"/>
        <v/>
      </c>
      <c r="E223" s="158"/>
      <c r="F223" s="142" t="str">
        <v/>
      </c>
      <c r="G223" s="141"/>
      <c r="H223" s="159" t="str">
        <f t="shared" si="8"/>
        <v/>
      </c>
      <c r="I223" s="160"/>
      <c r="J223" s="160"/>
      <c r="K223" s="160"/>
      <c r="L223" s="161"/>
    </row>
    <row r="224" spans="1:12" x14ac:dyDescent="0.2">
      <c r="A224" s="136" t="str">
        <f t="shared" ref="A224" si="34">IF(A92="","",A92)</f>
        <v/>
      </c>
      <c r="B224" s="137" t="str">
        <f t="shared" ref="B224" si="35">IF(B92="","",B92)</f>
        <v/>
      </c>
      <c r="C224" s="138" t="s">
        <v>153</v>
      </c>
      <c r="D224" s="157" t="str">
        <f t="shared" si="11"/>
        <v/>
      </c>
      <c r="E224" s="158"/>
      <c r="F224" s="142" t="str">
        <v/>
      </c>
      <c r="G224" s="141"/>
      <c r="H224" s="159" t="str">
        <f t="shared" si="8"/>
        <v/>
      </c>
      <c r="I224" s="160"/>
      <c r="J224" s="160"/>
      <c r="K224" s="160"/>
      <c r="L224" s="161"/>
    </row>
    <row r="225" spans="1:12" x14ac:dyDescent="0.2">
      <c r="A225" s="136" t="str">
        <f t="shared" ref="A225" si="36">IF(A93="","",A93)</f>
        <v/>
      </c>
      <c r="B225" s="137" t="str">
        <f t="shared" ref="B225" si="37">IF(B93="","",B93)</f>
        <v/>
      </c>
      <c r="C225" s="138" t="s">
        <v>154</v>
      </c>
      <c r="D225" s="157" t="str">
        <f t="shared" si="11"/>
        <v/>
      </c>
      <c r="E225" s="158"/>
      <c r="F225" s="142" t="str">
        <v/>
      </c>
      <c r="G225" s="141"/>
      <c r="H225" s="159" t="str">
        <f t="shared" si="8"/>
        <v/>
      </c>
      <c r="I225" s="160"/>
      <c r="J225" s="160"/>
      <c r="K225" s="160"/>
      <c r="L225" s="161"/>
    </row>
    <row r="226" spans="1:12" x14ac:dyDescent="0.2">
      <c r="A226" s="136" t="str">
        <f t="shared" ref="A226" si="38">IF(A94="","",A94)</f>
        <v/>
      </c>
      <c r="B226" s="137" t="str">
        <f t="shared" ref="B226" si="39">IF(B94="","",B94)</f>
        <v/>
      </c>
      <c r="C226" s="138" t="s">
        <v>155</v>
      </c>
      <c r="D226" s="157" t="str">
        <f t="shared" si="11"/>
        <v/>
      </c>
      <c r="E226" s="158"/>
      <c r="F226" s="142" t="str">
        <v/>
      </c>
      <c r="G226" s="141"/>
      <c r="H226" s="159" t="str">
        <f t="shared" si="8"/>
        <v/>
      </c>
      <c r="I226" s="160"/>
      <c r="J226" s="160"/>
      <c r="K226" s="160"/>
      <c r="L226" s="161"/>
    </row>
    <row r="227" spans="1:12" x14ac:dyDescent="0.2">
      <c r="A227" s="136" t="str">
        <f t="shared" ref="A227" si="40">IF(A95="","",A95)</f>
        <v/>
      </c>
      <c r="B227" s="137" t="str">
        <f t="shared" ref="B227" si="41">IF(B95="","",B95)</f>
        <v/>
      </c>
      <c r="C227" s="138" t="s">
        <v>156</v>
      </c>
      <c r="D227" s="157" t="str">
        <f t="shared" si="11"/>
        <v/>
      </c>
      <c r="E227" s="158"/>
      <c r="F227" s="142" t="str">
        <v/>
      </c>
      <c r="G227" s="141"/>
      <c r="H227" s="159" t="str">
        <f t="shared" si="8"/>
        <v/>
      </c>
      <c r="I227" s="160"/>
      <c r="J227" s="160"/>
      <c r="K227" s="160"/>
      <c r="L227" s="161"/>
    </row>
    <row r="228" spans="1:12" x14ac:dyDescent="0.2">
      <c r="A228" s="136" t="str">
        <f t="shared" ref="A228:B247" si="42">IF(A96="","",A96)</f>
        <v/>
      </c>
      <c r="B228" s="137" t="str">
        <f t="shared" si="42"/>
        <v/>
      </c>
      <c r="C228" s="138" t="s">
        <v>157</v>
      </c>
      <c r="D228" s="157" t="str">
        <f t="shared" si="11"/>
        <v/>
      </c>
      <c r="E228" s="158"/>
      <c r="F228" s="142" t="str">
        <v/>
      </c>
      <c r="G228" s="141"/>
      <c r="H228" s="159" t="str">
        <f t="shared" si="8"/>
        <v/>
      </c>
      <c r="I228" s="160"/>
      <c r="J228" s="160"/>
      <c r="K228" s="160"/>
      <c r="L228" s="161"/>
    </row>
    <row r="229" spans="1:12" x14ac:dyDescent="0.2">
      <c r="A229" s="136" t="str">
        <f t="shared" si="42"/>
        <v/>
      </c>
      <c r="B229" s="137" t="str">
        <f t="shared" si="42"/>
        <v/>
      </c>
      <c r="C229" s="138" t="s">
        <v>158</v>
      </c>
      <c r="D229" s="157" t="str">
        <f t="shared" si="11"/>
        <v/>
      </c>
      <c r="E229" s="158"/>
      <c r="F229" s="142" t="str">
        <v/>
      </c>
      <c r="G229" s="141"/>
      <c r="H229" s="159" t="str">
        <f t="shared" si="8"/>
        <v/>
      </c>
      <c r="I229" s="160"/>
      <c r="J229" s="160"/>
      <c r="K229" s="160"/>
      <c r="L229" s="161"/>
    </row>
    <row r="230" spans="1:12" x14ac:dyDescent="0.2">
      <c r="A230" s="136" t="str">
        <f t="shared" si="42"/>
        <v/>
      </c>
      <c r="B230" s="137" t="str">
        <f t="shared" si="42"/>
        <v/>
      </c>
      <c r="C230" s="138" t="s">
        <v>159</v>
      </c>
      <c r="D230" s="157" t="str">
        <f t="shared" si="11"/>
        <v/>
      </c>
      <c r="E230" s="158"/>
      <c r="F230" s="142" t="str">
        <v/>
      </c>
      <c r="G230" s="141"/>
      <c r="H230" s="159" t="str">
        <f t="shared" si="8"/>
        <v/>
      </c>
      <c r="I230" s="160"/>
      <c r="J230" s="160"/>
      <c r="K230" s="160"/>
      <c r="L230" s="161"/>
    </row>
    <row r="231" spans="1:12" x14ac:dyDescent="0.2">
      <c r="A231" s="136" t="str">
        <f t="shared" si="42"/>
        <v/>
      </c>
      <c r="B231" s="137" t="str">
        <f t="shared" si="42"/>
        <v/>
      </c>
      <c r="C231" s="138" t="s">
        <v>161</v>
      </c>
      <c r="D231" s="157" t="str">
        <f t="shared" si="11"/>
        <v/>
      </c>
      <c r="E231" s="158"/>
      <c r="F231" s="142" t="str">
        <v/>
      </c>
      <c r="G231" s="141"/>
      <c r="H231" s="159" t="str">
        <f t="shared" ref="H231:H242" si="43">IF(B231="","",D231*F231)</f>
        <v/>
      </c>
      <c r="I231" s="160"/>
      <c r="J231" s="160"/>
      <c r="K231" s="160"/>
      <c r="L231" s="161"/>
    </row>
    <row r="232" spans="1:12" x14ac:dyDescent="0.2">
      <c r="A232" s="136" t="str">
        <f t="shared" si="42"/>
        <v/>
      </c>
      <c r="B232" s="137" t="str">
        <f t="shared" si="42"/>
        <v/>
      </c>
      <c r="C232" s="138" t="s">
        <v>162</v>
      </c>
      <c r="D232" s="157" t="str">
        <f t="shared" si="11"/>
        <v/>
      </c>
      <c r="E232" s="158"/>
      <c r="F232" s="142" t="str">
        <v/>
      </c>
      <c r="G232" s="141"/>
      <c r="H232" s="159" t="str">
        <f t="shared" si="43"/>
        <v/>
      </c>
      <c r="I232" s="160"/>
      <c r="J232" s="160"/>
      <c r="K232" s="160"/>
      <c r="L232" s="161"/>
    </row>
    <row r="233" spans="1:12" x14ac:dyDescent="0.2">
      <c r="A233" s="136" t="str">
        <f t="shared" si="42"/>
        <v/>
      </c>
      <c r="B233" s="137" t="str">
        <f t="shared" si="42"/>
        <v/>
      </c>
      <c r="C233" s="138" t="s">
        <v>163</v>
      </c>
      <c r="D233" s="157" t="str">
        <f t="shared" si="11"/>
        <v/>
      </c>
      <c r="E233" s="158"/>
      <c r="F233" s="142" t="str">
        <v/>
      </c>
      <c r="G233" s="141"/>
      <c r="H233" s="159" t="str">
        <f t="shared" si="43"/>
        <v/>
      </c>
      <c r="I233" s="160"/>
      <c r="J233" s="160"/>
      <c r="K233" s="160"/>
      <c r="L233" s="161"/>
    </row>
    <row r="234" spans="1:12" x14ac:dyDescent="0.2">
      <c r="A234" s="136" t="str">
        <f t="shared" si="42"/>
        <v/>
      </c>
      <c r="B234" s="137" t="str">
        <f t="shared" si="42"/>
        <v/>
      </c>
      <c r="C234" s="138" t="s">
        <v>164</v>
      </c>
      <c r="D234" s="157" t="str">
        <f t="shared" si="11"/>
        <v/>
      </c>
      <c r="E234" s="158"/>
      <c r="F234" s="142" t="str">
        <v/>
      </c>
      <c r="G234" s="141"/>
      <c r="H234" s="159" t="str">
        <f t="shared" si="43"/>
        <v/>
      </c>
      <c r="I234" s="160"/>
      <c r="J234" s="160"/>
      <c r="K234" s="160"/>
      <c r="L234" s="161"/>
    </row>
    <row r="235" spans="1:12" x14ac:dyDescent="0.2">
      <c r="A235" s="136" t="str">
        <f t="shared" si="42"/>
        <v/>
      </c>
      <c r="B235" s="137" t="str">
        <f t="shared" si="42"/>
        <v/>
      </c>
      <c r="C235" s="138" t="s">
        <v>165</v>
      </c>
      <c r="D235" s="157" t="str">
        <f t="shared" si="11"/>
        <v/>
      </c>
      <c r="E235" s="158"/>
      <c r="F235" s="142" t="str">
        <v/>
      </c>
      <c r="G235" s="141"/>
      <c r="H235" s="159" t="str">
        <f t="shared" si="43"/>
        <v/>
      </c>
      <c r="I235" s="160"/>
      <c r="J235" s="160"/>
      <c r="K235" s="160"/>
      <c r="L235" s="161"/>
    </row>
    <row r="236" spans="1:12" x14ac:dyDescent="0.2">
      <c r="A236" s="136" t="str">
        <f t="shared" si="42"/>
        <v/>
      </c>
      <c r="B236" s="137" t="str">
        <f t="shared" si="42"/>
        <v/>
      </c>
      <c r="C236" s="138" t="s">
        <v>166</v>
      </c>
      <c r="D236" s="157" t="str">
        <f t="shared" si="11"/>
        <v/>
      </c>
      <c r="E236" s="158"/>
      <c r="F236" s="142" t="str">
        <v/>
      </c>
      <c r="G236" s="141"/>
      <c r="H236" s="159" t="str">
        <f t="shared" si="43"/>
        <v/>
      </c>
      <c r="I236" s="160"/>
      <c r="J236" s="160"/>
      <c r="K236" s="160"/>
      <c r="L236" s="161"/>
    </row>
    <row r="237" spans="1:12" x14ac:dyDescent="0.2">
      <c r="A237" s="136" t="str">
        <f t="shared" si="42"/>
        <v/>
      </c>
      <c r="B237" s="137" t="str">
        <f t="shared" si="42"/>
        <v/>
      </c>
      <c r="C237" s="138" t="s">
        <v>167</v>
      </c>
      <c r="D237" s="157" t="str">
        <f t="shared" si="11"/>
        <v/>
      </c>
      <c r="E237" s="158"/>
      <c r="F237" s="142" t="str">
        <v/>
      </c>
      <c r="G237" s="141"/>
      <c r="H237" s="159" t="str">
        <f t="shared" si="43"/>
        <v/>
      </c>
      <c r="I237" s="160"/>
      <c r="J237" s="160"/>
      <c r="K237" s="160"/>
      <c r="L237" s="161"/>
    </row>
    <row r="238" spans="1:12" x14ac:dyDescent="0.2">
      <c r="A238" s="136" t="str">
        <f t="shared" si="42"/>
        <v/>
      </c>
      <c r="B238" s="137" t="str">
        <f t="shared" si="42"/>
        <v/>
      </c>
      <c r="C238" s="138" t="s">
        <v>168</v>
      </c>
      <c r="D238" s="157" t="str">
        <f t="shared" si="11"/>
        <v/>
      </c>
      <c r="E238" s="158"/>
      <c r="F238" s="142" t="str">
        <v/>
      </c>
      <c r="G238" s="141"/>
      <c r="H238" s="159" t="str">
        <f t="shared" si="43"/>
        <v/>
      </c>
      <c r="I238" s="160"/>
      <c r="J238" s="160"/>
      <c r="K238" s="160"/>
      <c r="L238" s="161"/>
    </row>
    <row r="239" spans="1:12" x14ac:dyDescent="0.2">
      <c r="A239" s="136" t="str">
        <f t="shared" si="42"/>
        <v/>
      </c>
      <c r="B239" s="137" t="str">
        <f t="shared" si="42"/>
        <v/>
      </c>
      <c r="C239" s="138" t="s">
        <v>169</v>
      </c>
      <c r="D239" s="157" t="str">
        <f t="shared" si="11"/>
        <v/>
      </c>
      <c r="E239" s="158"/>
      <c r="F239" s="142" t="str">
        <v/>
      </c>
      <c r="G239" s="141"/>
      <c r="H239" s="159" t="str">
        <f t="shared" si="43"/>
        <v/>
      </c>
      <c r="I239" s="160"/>
      <c r="J239" s="160"/>
      <c r="K239" s="160"/>
      <c r="L239" s="161"/>
    </row>
    <row r="240" spans="1:12" x14ac:dyDescent="0.2">
      <c r="A240" s="136" t="str">
        <f t="shared" si="42"/>
        <v/>
      </c>
      <c r="B240" s="137" t="str">
        <f t="shared" si="42"/>
        <v/>
      </c>
      <c r="C240" s="138" t="s">
        <v>170</v>
      </c>
      <c r="D240" s="157" t="str">
        <f t="shared" si="11"/>
        <v/>
      </c>
      <c r="E240" s="158"/>
      <c r="F240" s="142" t="str">
        <v/>
      </c>
      <c r="G240" s="141"/>
      <c r="H240" s="159" t="str">
        <f t="shared" si="43"/>
        <v/>
      </c>
      <c r="I240" s="160"/>
      <c r="J240" s="160"/>
      <c r="K240" s="160"/>
      <c r="L240" s="161"/>
    </row>
    <row r="241" spans="1:12" x14ac:dyDescent="0.2">
      <c r="A241" s="136" t="str">
        <f t="shared" si="42"/>
        <v/>
      </c>
      <c r="B241" s="137" t="str">
        <f t="shared" si="42"/>
        <v/>
      </c>
      <c r="C241" s="138" t="s">
        <v>171</v>
      </c>
      <c r="D241" s="157" t="str">
        <f t="shared" si="11"/>
        <v/>
      </c>
      <c r="E241" s="158"/>
      <c r="F241" s="142" t="str">
        <v/>
      </c>
      <c r="G241" s="141"/>
      <c r="H241" s="159" t="str">
        <f t="shared" si="43"/>
        <v/>
      </c>
      <c r="I241" s="160"/>
      <c r="J241" s="160"/>
      <c r="K241" s="160"/>
      <c r="L241" s="161"/>
    </row>
    <row r="242" spans="1:12" x14ac:dyDescent="0.2">
      <c r="A242" s="136" t="str">
        <f t="shared" si="42"/>
        <v/>
      </c>
      <c r="B242" s="137" t="str">
        <f t="shared" si="42"/>
        <v/>
      </c>
      <c r="C242" s="138" t="s">
        <v>172</v>
      </c>
      <c r="D242" s="157" t="str">
        <f t="shared" si="11"/>
        <v/>
      </c>
      <c r="E242" s="158"/>
      <c r="F242" s="142" t="str">
        <v/>
      </c>
      <c r="G242" s="141"/>
      <c r="H242" s="159" t="str">
        <f t="shared" si="43"/>
        <v/>
      </c>
      <c r="I242" s="160"/>
      <c r="J242" s="160"/>
      <c r="K242" s="160"/>
      <c r="L242" s="161"/>
    </row>
    <row r="243" spans="1:12" x14ac:dyDescent="0.2">
      <c r="A243" s="136" t="str">
        <f t="shared" si="42"/>
        <v/>
      </c>
      <c r="B243" s="137" t="str">
        <f t="shared" si="42"/>
        <v/>
      </c>
      <c r="C243" s="138" t="s">
        <v>173</v>
      </c>
      <c r="D243" s="157" t="str">
        <f t="shared" si="11"/>
        <v/>
      </c>
      <c r="E243" s="158"/>
      <c r="F243" s="142" t="str">
        <v/>
      </c>
      <c r="G243" s="141"/>
      <c r="H243" s="159" t="str">
        <f t="shared" ref="H243:H280" si="44">IF(B243="","",D243*F243)</f>
        <v/>
      </c>
      <c r="I243" s="160"/>
      <c r="J243" s="160"/>
      <c r="K243" s="160"/>
      <c r="L243" s="161"/>
    </row>
    <row r="244" spans="1:12" x14ac:dyDescent="0.2">
      <c r="A244" s="136" t="str">
        <f t="shared" si="42"/>
        <v/>
      </c>
      <c r="B244" s="137" t="str">
        <f t="shared" si="42"/>
        <v/>
      </c>
      <c r="C244" s="138" t="s">
        <v>174</v>
      </c>
      <c r="D244" s="157" t="str">
        <f t="shared" ref="D244:D275" si="45">K112</f>
        <v/>
      </c>
      <c r="E244" s="158"/>
      <c r="F244" s="142" t="str">
        <v/>
      </c>
      <c r="G244" s="141"/>
      <c r="H244" s="159" t="str">
        <f t="shared" si="44"/>
        <v/>
      </c>
      <c r="I244" s="160"/>
      <c r="J244" s="160"/>
      <c r="K244" s="160"/>
      <c r="L244" s="161"/>
    </row>
    <row r="245" spans="1:12" x14ac:dyDescent="0.2">
      <c r="A245" s="136" t="str">
        <f t="shared" si="42"/>
        <v/>
      </c>
      <c r="B245" s="137" t="str">
        <f t="shared" si="42"/>
        <v/>
      </c>
      <c r="C245" s="138" t="s">
        <v>175</v>
      </c>
      <c r="D245" s="157" t="str">
        <f t="shared" si="45"/>
        <v/>
      </c>
      <c r="E245" s="158"/>
      <c r="F245" s="142" t="str">
        <v/>
      </c>
      <c r="G245" s="141"/>
      <c r="H245" s="159" t="str">
        <f t="shared" si="44"/>
        <v/>
      </c>
      <c r="I245" s="160"/>
      <c r="J245" s="160"/>
      <c r="K245" s="160"/>
      <c r="L245" s="161"/>
    </row>
    <row r="246" spans="1:12" x14ac:dyDescent="0.2">
      <c r="A246" s="136" t="str">
        <f t="shared" si="42"/>
        <v/>
      </c>
      <c r="B246" s="137" t="str">
        <f t="shared" si="42"/>
        <v/>
      </c>
      <c r="C246" s="138" t="s">
        <v>176</v>
      </c>
      <c r="D246" s="157" t="str">
        <f t="shared" si="45"/>
        <v/>
      </c>
      <c r="E246" s="158"/>
      <c r="F246" s="142" t="str">
        <v/>
      </c>
      <c r="G246" s="141"/>
      <c r="H246" s="159" t="str">
        <f t="shared" si="44"/>
        <v/>
      </c>
      <c r="I246" s="160"/>
      <c r="J246" s="160"/>
      <c r="K246" s="160"/>
      <c r="L246" s="161"/>
    </row>
    <row r="247" spans="1:12" x14ac:dyDescent="0.2">
      <c r="A247" s="136" t="str">
        <f t="shared" si="42"/>
        <v/>
      </c>
      <c r="B247" s="137" t="str">
        <f t="shared" si="42"/>
        <v/>
      </c>
      <c r="C247" s="138" t="s">
        <v>177</v>
      </c>
      <c r="D247" s="157" t="str">
        <f t="shared" si="45"/>
        <v/>
      </c>
      <c r="E247" s="158"/>
      <c r="F247" s="142" t="str">
        <v/>
      </c>
      <c r="G247" s="141"/>
      <c r="H247" s="159" t="str">
        <f t="shared" si="44"/>
        <v/>
      </c>
      <c r="I247" s="160"/>
      <c r="J247" s="160"/>
      <c r="K247" s="160"/>
      <c r="L247" s="161"/>
    </row>
    <row r="248" spans="1:12" x14ac:dyDescent="0.2">
      <c r="A248" s="136" t="str">
        <f t="shared" ref="A248:B267" si="46">IF(A116="","",A116)</f>
        <v/>
      </c>
      <c r="B248" s="137" t="str">
        <f t="shared" si="46"/>
        <v/>
      </c>
      <c r="C248" s="138" t="s">
        <v>178</v>
      </c>
      <c r="D248" s="157" t="str">
        <f t="shared" si="45"/>
        <v/>
      </c>
      <c r="E248" s="158"/>
      <c r="F248" s="142" t="str">
        <v/>
      </c>
      <c r="G248" s="141"/>
      <c r="H248" s="159" t="str">
        <f t="shared" si="44"/>
        <v/>
      </c>
      <c r="I248" s="160"/>
      <c r="J248" s="160"/>
      <c r="K248" s="160"/>
      <c r="L248" s="161"/>
    </row>
    <row r="249" spans="1:12" x14ac:dyDescent="0.2">
      <c r="A249" s="136" t="str">
        <f t="shared" si="46"/>
        <v/>
      </c>
      <c r="B249" s="137" t="str">
        <f t="shared" si="46"/>
        <v/>
      </c>
      <c r="C249" s="138" t="s">
        <v>179</v>
      </c>
      <c r="D249" s="157" t="str">
        <f t="shared" si="45"/>
        <v/>
      </c>
      <c r="E249" s="158"/>
      <c r="F249" s="142" t="str">
        <v/>
      </c>
      <c r="G249" s="141"/>
      <c r="H249" s="159" t="str">
        <f t="shared" si="44"/>
        <v/>
      </c>
      <c r="I249" s="160"/>
      <c r="J249" s="160"/>
      <c r="K249" s="160"/>
      <c r="L249" s="161"/>
    </row>
    <row r="250" spans="1:12" x14ac:dyDescent="0.2">
      <c r="A250" s="136" t="str">
        <f t="shared" si="46"/>
        <v/>
      </c>
      <c r="B250" s="137" t="str">
        <f t="shared" si="46"/>
        <v/>
      </c>
      <c r="C250" s="138" t="s">
        <v>180</v>
      </c>
      <c r="D250" s="157" t="str">
        <f t="shared" si="45"/>
        <v/>
      </c>
      <c r="E250" s="158"/>
      <c r="F250" s="142" t="str">
        <v/>
      </c>
      <c r="G250" s="141"/>
      <c r="H250" s="159" t="str">
        <f t="shared" si="44"/>
        <v/>
      </c>
      <c r="I250" s="160"/>
      <c r="J250" s="160"/>
      <c r="K250" s="160"/>
      <c r="L250" s="161"/>
    </row>
    <row r="251" spans="1:12" x14ac:dyDescent="0.2">
      <c r="A251" s="136" t="str">
        <f t="shared" si="46"/>
        <v/>
      </c>
      <c r="B251" s="137" t="str">
        <f t="shared" si="46"/>
        <v/>
      </c>
      <c r="C251" s="138" t="s">
        <v>181</v>
      </c>
      <c r="D251" s="157" t="str">
        <f t="shared" si="45"/>
        <v/>
      </c>
      <c r="E251" s="158"/>
      <c r="F251" s="142" t="str">
        <v/>
      </c>
      <c r="G251" s="141"/>
      <c r="H251" s="159" t="str">
        <f t="shared" si="44"/>
        <v/>
      </c>
      <c r="I251" s="160"/>
      <c r="J251" s="160"/>
      <c r="K251" s="160"/>
      <c r="L251" s="161"/>
    </row>
    <row r="252" spans="1:12" x14ac:dyDescent="0.2">
      <c r="A252" s="136" t="str">
        <f t="shared" si="46"/>
        <v/>
      </c>
      <c r="B252" s="137" t="str">
        <f t="shared" si="46"/>
        <v/>
      </c>
      <c r="C252" s="138" t="s">
        <v>182</v>
      </c>
      <c r="D252" s="157" t="str">
        <f t="shared" si="45"/>
        <v/>
      </c>
      <c r="E252" s="158"/>
      <c r="F252" s="142" t="str">
        <v/>
      </c>
      <c r="G252" s="141"/>
      <c r="H252" s="159" t="str">
        <f t="shared" si="44"/>
        <v/>
      </c>
      <c r="I252" s="160"/>
      <c r="J252" s="160"/>
      <c r="K252" s="160"/>
      <c r="L252" s="161"/>
    </row>
    <row r="253" spans="1:12" x14ac:dyDescent="0.2">
      <c r="A253" s="136" t="str">
        <f t="shared" si="46"/>
        <v/>
      </c>
      <c r="B253" s="137" t="str">
        <f t="shared" si="46"/>
        <v/>
      </c>
      <c r="C253" s="138" t="s">
        <v>183</v>
      </c>
      <c r="D253" s="157" t="str">
        <f t="shared" si="45"/>
        <v/>
      </c>
      <c r="E253" s="158"/>
      <c r="F253" s="142" t="str">
        <v/>
      </c>
      <c r="G253" s="141"/>
      <c r="H253" s="159" t="str">
        <f t="shared" si="44"/>
        <v/>
      </c>
      <c r="I253" s="160"/>
      <c r="J253" s="160"/>
      <c r="K253" s="160"/>
      <c r="L253" s="161"/>
    </row>
    <row r="254" spans="1:12" x14ac:dyDescent="0.2">
      <c r="A254" s="136" t="str">
        <f t="shared" si="46"/>
        <v/>
      </c>
      <c r="B254" s="137" t="str">
        <f t="shared" si="46"/>
        <v/>
      </c>
      <c r="C254" s="138" t="s">
        <v>184</v>
      </c>
      <c r="D254" s="157" t="str">
        <f t="shared" si="45"/>
        <v/>
      </c>
      <c r="E254" s="158"/>
      <c r="F254" s="142" t="str">
        <v/>
      </c>
      <c r="G254" s="141"/>
      <c r="H254" s="159" t="str">
        <f t="shared" si="44"/>
        <v/>
      </c>
      <c r="I254" s="160"/>
      <c r="J254" s="160"/>
      <c r="K254" s="160"/>
      <c r="L254" s="161"/>
    </row>
    <row r="255" spans="1:12" x14ac:dyDescent="0.2">
      <c r="A255" s="136" t="str">
        <f t="shared" si="46"/>
        <v/>
      </c>
      <c r="B255" s="137" t="str">
        <f t="shared" si="46"/>
        <v/>
      </c>
      <c r="C255" s="138" t="s">
        <v>185</v>
      </c>
      <c r="D255" s="157" t="str">
        <f t="shared" si="45"/>
        <v/>
      </c>
      <c r="E255" s="158"/>
      <c r="F255" s="142" t="str">
        <v/>
      </c>
      <c r="G255" s="141"/>
      <c r="H255" s="159" t="str">
        <f t="shared" si="44"/>
        <v/>
      </c>
      <c r="I255" s="160"/>
      <c r="J255" s="160"/>
      <c r="K255" s="160"/>
      <c r="L255" s="161"/>
    </row>
    <row r="256" spans="1:12" x14ac:dyDescent="0.2">
      <c r="A256" s="136" t="str">
        <f t="shared" si="46"/>
        <v/>
      </c>
      <c r="B256" s="137" t="str">
        <f t="shared" si="46"/>
        <v/>
      </c>
      <c r="C256" s="138" t="s">
        <v>186</v>
      </c>
      <c r="D256" s="157" t="str">
        <f t="shared" si="45"/>
        <v/>
      </c>
      <c r="E256" s="158"/>
      <c r="F256" s="142" t="str">
        <v/>
      </c>
      <c r="G256" s="141"/>
      <c r="H256" s="159" t="str">
        <f t="shared" si="44"/>
        <v/>
      </c>
      <c r="I256" s="160"/>
      <c r="J256" s="160"/>
      <c r="K256" s="160"/>
      <c r="L256" s="161"/>
    </row>
    <row r="257" spans="1:12" x14ac:dyDescent="0.2">
      <c r="A257" s="136" t="str">
        <f t="shared" si="46"/>
        <v/>
      </c>
      <c r="B257" s="137" t="str">
        <f t="shared" si="46"/>
        <v/>
      </c>
      <c r="C257" s="138" t="s">
        <v>187</v>
      </c>
      <c r="D257" s="157" t="str">
        <f t="shared" si="45"/>
        <v/>
      </c>
      <c r="E257" s="158"/>
      <c r="F257" s="142" t="str">
        <v/>
      </c>
      <c r="G257" s="141"/>
      <c r="H257" s="159" t="str">
        <f t="shared" si="44"/>
        <v/>
      </c>
      <c r="I257" s="160"/>
      <c r="J257" s="160"/>
      <c r="K257" s="160"/>
      <c r="L257" s="161"/>
    </row>
    <row r="258" spans="1:12" x14ac:dyDescent="0.2">
      <c r="A258" s="136" t="str">
        <f t="shared" si="46"/>
        <v/>
      </c>
      <c r="B258" s="137" t="str">
        <f t="shared" si="46"/>
        <v/>
      </c>
      <c r="C258" s="138" t="s">
        <v>188</v>
      </c>
      <c r="D258" s="157" t="str">
        <f t="shared" si="45"/>
        <v/>
      </c>
      <c r="E258" s="158"/>
      <c r="F258" s="142" t="str">
        <v/>
      </c>
      <c r="G258" s="141"/>
      <c r="H258" s="159" t="str">
        <f>IF(B258="","",D258*F258)</f>
        <v/>
      </c>
      <c r="I258" s="160"/>
      <c r="J258" s="160"/>
      <c r="K258" s="160"/>
      <c r="L258" s="161"/>
    </row>
    <row r="259" spans="1:12" x14ac:dyDescent="0.2">
      <c r="A259" s="136" t="str">
        <f t="shared" si="46"/>
        <v/>
      </c>
      <c r="B259" s="137" t="str">
        <f t="shared" si="46"/>
        <v/>
      </c>
      <c r="C259" s="138" t="s">
        <v>189</v>
      </c>
      <c r="D259" s="157" t="str">
        <f t="shared" si="45"/>
        <v/>
      </c>
      <c r="E259" s="158"/>
      <c r="F259" s="142" t="str">
        <v/>
      </c>
      <c r="G259" s="141"/>
      <c r="H259" s="159" t="str">
        <f t="shared" si="44"/>
        <v/>
      </c>
      <c r="I259" s="160"/>
      <c r="J259" s="160"/>
      <c r="K259" s="160"/>
      <c r="L259" s="161"/>
    </row>
    <row r="260" spans="1:12" x14ac:dyDescent="0.2">
      <c r="A260" s="136" t="str">
        <f t="shared" si="46"/>
        <v/>
      </c>
      <c r="B260" s="137" t="str">
        <f t="shared" si="46"/>
        <v/>
      </c>
      <c r="C260" s="138" t="s">
        <v>190</v>
      </c>
      <c r="D260" s="157" t="str">
        <f t="shared" si="45"/>
        <v/>
      </c>
      <c r="E260" s="158"/>
      <c r="F260" s="142" t="str">
        <v/>
      </c>
      <c r="G260" s="141"/>
      <c r="H260" s="159" t="str">
        <f t="shared" si="44"/>
        <v/>
      </c>
      <c r="I260" s="160"/>
      <c r="J260" s="160"/>
      <c r="K260" s="160"/>
      <c r="L260" s="161"/>
    </row>
    <row r="261" spans="1:12" x14ac:dyDescent="0.2">
      <c r="A261" s="136" t="str">
        <f t="shared" si="46"/>
        <v/>
      </c>
      <c r="B261" s="137" t="str">
        <f t="shared" si="46"/>
        <v/>
      </c>
      <c r="C261" s="138" t="s">
        <v>191</v>
      </c>
      <c r="D261" s="157" t="str">
        <f t="shared" si="45"/>
        <v/>
      </c>
      <c r="E261" s="158"/>
      <c r="F261" s="142" t="str">
        <v/>
      </c>
      <c r="G261" s="141"/>
      <c r="H261" s="159" t="str">
        <f t="shared" si="44"/>
        <v/>
      </c>
      <c r="I261" s="160"/>
      <c r="J261" s="160"/>
      <c r="K261" s="160"/>
      <c r="L261" s="161"/>
    </row>
    <row r="262" spans="1:12" x14ac:dyDescent="0.2">
      <c r="A262" s="136" t="str">
        <f t="shared" si="46"/>
        <v/>
      </c>
      <c r="B262" s="137" t="str">
        <f t="shared" si="46"/>
        <v/>
      </c>
      <c r="C262" s="138" t="s">
        <v>192</v>
      </c>
      <c r="D262" s="157" t="str">
        <f t="shared" si="45"/>
        <v/>
      </c>
      <c r="E262" s="158"/>
      <c r="F262" s="142" t="str">
        <v/>
      </c>
      <c r="G262" s="141"/>
      <c r="H262" s="159" t="str">
        <f t="shared" si="44"/>
        <v/>
      </c>
      <c r="I262" s="160"/>
      <c r="J262" s="160"/>
      <c r="K262" s="160"/>
      <c r="L262" s="161"/>
    </row>
    <row r="263" spans="1:12" x14ac:dyDescent="0.2">
      <c r="A263" s="136" t="str">
        <f t="shared" si="46"/>
        <v/>
      </c>
      <c r="B263" s="137" t="str">
        <f t="shared" si="46"/>
        <v/>
      </c>
      <c r="C263" s="138" t="s">
        <v>193</v>
      </c>
      <c r="D263" s="157" t="str">
        <f t="shared" si="45"/>
        <v/>
      </c>
      <c r="E263" s="158"/>
      <c r="F263" s="142" t="str">
        <v/>
      </c>
      <c r="G263" s="141"/>
      <c r="H263" s="159" t="str">
        <f t="shared" si="44"/>
        <v/>
      </c>
      <c r="I263" s="160"/>
      <c r="J263" s="160"/>
      <c r="K263" s="160"/>
      <c r="L263" s="161"/>
    </row>
    <row r="264" spans="1:12" x14ac:dyDescent="0.2">
      <c r="A264" s="136" t="str">
        <f t="shared" si="46"/>
        <v/>
      </c>
      <c r="B264" s="137" t="str">
        <f t="shared" si="46"/>
        <v/>
      </c>
      <c r="C264" s="138" t="s">
        <v>194</v>
      </c>
      <c r="D264" s="157" t="str">
        <f t="shared" si="45"/>
        <v/>
      </c>
      <c r="E264" s="158"/>
      <c r="F264" s="142" t="str">
        <v/>
      </c>
      <c r="G264" s="141"/>
      <c r="H264" s="159" t="str">
        <f t="shared" si="44"/>
        <v/>
      </c>
      <c r="I264" s="160"/>
      <c r="J264" s="160"/>
      <c r="K264" s="160"/>
      <c r="L264" s="161"/>
    </row>
    <row r="265" spans="1:12" x14ac:dyDescent="0.2">
      <c r="A265" s="136" t="str">
        <f t="shared" si="46"/>
        <v/>
      </c>
      <c r="B265" s="137" t="str">
        <f t="shared" si="46"/>
        <v/>
      </c>
      <c r="C265" s="138" t="s">
        <v>195</v>
      </c>
      <c r="D265" s="157" t="str">
        <f t="shared" si="45"/>
        <v/>
      </c>
      <c r="E265" s="158"/>
      <c r="F265" s="142" t="str">
        <v/>
      </c>
      <c r="G265" s="141"/>
      <c r="H265" s="159" t="str">
        <f t="shared" si="44"/>
        <v/>
      </c>
      <c r="I265" s="160"/>
      <c r="J265" s="160"/>
      <c r="K265" s="160"/>
      <c r="L265" s="161"/>
    </row>
    <row r="266" spans="1:12" x14ac:dyDescent="0.2">
      <c r="A266" s="136" t="str">
        <f t="shared" si="46"/>
        <v/>
      </c>
      <c r="B266" s="137" t="str">
        <f t="shared" si="46"/>
        <v/>
      </c>
      <c r="C266" s="138" t="s">
        <v>196</v>
      </c>
      <c r="D266" s="157" t="str">
        <f t="shared" si="45"/>
        <v/>
      </c>
      <c r="E266" s="158"/>
      <c r="F266" s="142" t="str">
        <v/>
      </c>
      <c r="G266" s="141"/>
      <c r="H266" s="159" t="str">
        <f t="shared" si="44"/>
        <v/>
      </c>
      <c r="I266" s="160"/>
      <c r="J266" s="160"/>
      <c r="K266" s="160"/>
      <c r="L266" s="161"/>
    </row>
    <row r="267" spans="1:12" x14ac:dyDescent="0.2">
      <c r="A267" s="136" t="str">
        <f t="shared" si="46"/>
        <v/>
      </c>
      <c r="B267" s="137" t="str">
        <f t="shared" si="46"/>
        <v/>
      </c>
      <c r="C267" s="138" t="s">
        <v>197</v>
      </c>
      <c r="D267" s="157" t="str">
        <f t="shared" si="45"/>
        <v/>
      </c>
      <c r="E267" s="158"/>
      <c r="F267" s="142" t="str">
        <v/>
      </c>
      <c r="G267" s="141"/>
      <c r="H267" s="159" t="str">
        <f t="shared" si="44"/>
        <v/>
      </c>
      <c r="I267" s="160"/>
      <c r="J267" s="160"/>
      <c r="K267" s="160"/>
      <c r="L267" s="161"/>
    </row>
    <row r="268" spans="1:12" x14ac:dyDescent="0.2">
      <c r="A268" s="136" t="str">
        <f t="shared" ref="A268:B280" si="47">IF(A136="","",A136)</f>
        <v/>
      </c>
      <c r="B268" s="137" t="str">
        <f t="shared" si="47"/>
        <v/>
      </c>
      <c r="C268" s="138" t="s">
        <v>198</v>
      </c>
      <c r="D268" s="157" t="str">
        <f t="shared" si="45"/>
        <v/>
      </c>
      <c r="E268" s="158"/>
      <c r="F268" s="142" t="str">
        <v/>
      </c>
      <c r="G268" s="141"/>
      <c r="H268" s="159" t="str">
        <f t="shared" si="44"/>
        <v/>
      </c>
      <c r="I268" s="160"/>
      <c r="J268" s="160"/>
      <c r="K268" s="160"/>
      <c r="L268" s="161"/>
    </row>
    <row r="269" spans="1:12" x14ac:dyDescent="0.2">
      <c r="A269" s="136" t="str">
        <f t="shared" si="47"/>
        <v/>
      </c>
      <c r="B269" s="137" t="str">
        <f t="shared" si="47"/>
        <v/>
      </c>
      <c r="C269" s="138" t="s">
        <v>199</v>
      </c>
      <c r="D269" s="157" t="str">
        <f t="shared" si="45"/>
        <v/>
      </c>
      <c r="E269" s="158"/>
      <c r="F269" s="142" t="str">
        <v/>
      </c>
      <c r="G269" s="141"/>
      <c r="H269" s="159" t="str">
        <f t="shared" si="44"/>
        <v/>
      </c>
      <c r="I269" s="160"/>
      <c r="J269" s="160"/>
      <c r="K269" s="160"/>
      <c r="L269" s="161"/>
    </row>
    <row r="270" spans="1:12" x14ac:dyDescent="0.2">
      <c r="A270" s="136" t="str">
        <f t="shared" si="47"/>
        <v/>
      </c>
      <c r="B270" s="137" t="str">
        <f t="shared" si="47"/>
        <v/>
      </c>
      <c r="C270" s="138" t="s">
        <v>200</v>
      </c>
      <c r="D270" s="157" t="str">
        <f t="shared" si="45"/>
        <v/>
      </c>
      <c r="E270" s="158"/>
      <c r="F270" s="142" t="str">
        <v/>
      </c>
      <c r="G270" s="141"/>
      <c r="H270" s="159" t="str">
        <f t="shared" si="44"/>
        <v/>
      </c>
      <c r="I270" s="160"/>
      <c r="J270" s="160"/>
      <c r="K270" s="160"/>
      <c r="L270" s="161"/>
    </row>
    <row r="271" spans="1:12" x14ac:dyDescent="0.2">
      <c r="A271" s="136" t="str">
        <f t="shared" si="47"/>
        <v/>
      </c>
      <c r="B271" s="137" t="str">
        <f t="shared" si="47"/>
        <v/>
      </c>
      <c r="C271" s="138" t="s">
        <v>201</v>
      </c>
      <c r="D271" s="157" t="str">
        <f t="shared" si="45"/>
        <v/>
      </c>
      <c r="E271" s="158"/>
      <c r="F271" s="142" t="str">
        <v/>
      </c>
      <c r="G271" s="141"/>
      <c r="H271" s="159" t="str">
        <f t="shared" si="44"/>
        <v/>
      </c>
      <c r="I271" s="160"/>
      <c r="J271" s="160"/>
      <c r="K271" s="160"/>
      <c r="L271" s="161"/>
    </row>
    <row r="272" spans="1:12" x14ac:dyDescent="0.2">
      <c r="A272" s="136" t="str">
        <f t="shared" si="47"/>
        <v/>
      </c>
      <c r="B272" s="137" t="str">
        <f t="shared" si="47"/>
        <v/>
      </c>
      <c r="C272" s="138" t="s">
        <v>202</v>
      </c>
      <c r="D272" s="157" t="str">
        <f t="shared" si="45"/>
        <v/>
      </c>
      <c r="E272" s="158"/>
      <c r="F272" s="142" t="str">
        <v/>
      </c>
      <c r="G272" s="141"/>
      <c r="H272" s="159" t="str">
        <f t="shared" si="44"/>
        <v/>
      </c>
      <c r="I272" s="160"/>
      <c r="J272" s="160"/>
      <c r="K272" s="160"/>
      <c r="L272" s="161"/>
    </row>
    <row r="273" spans="1:12" x14ac:dyDescent="0.2">
      <c r="A273" s="136" t="str">
        <f t="shared" si="47"/>
        <v/>
      </c>
      <c r="B273" s="137" t="str">
        <f t="shared" si="47"/>
        <v/>
      </c>
      <c r="C273" s="138" t="s">
        <v>203</v>
      </c>
      <c r="D273" s="157" t="str">
        <f t="shared" si="45"/>
        <v/>
      </c>
      <c r="E273" s="158"/>
      <c r="F273" s="142" t="str">
        <v/>
      </c>
      <c r="G273" s="141"/>
      <c r="H273" s="159" t="str">
        <f t="shared" si="44"/>
        <v/>
      </c>
      <c r="I273" s="160"/>
      <c r="J273" s="160"/>
      <c r="K273" s="160"/>
      <c r="L273" s="161"/>
    </row>
    <row r="274" spans="1:12" x14ac:dyDescent="0.2">
      <c r="A274" s="136" t="str">
        <f t="shared" si="47"/>
        <v/>
      </c>
      <c r="B274" s="137" t="str">
        <f t="shared" si="47"/>
        <v/>
      </c>
      <c r="C274" s="138" t="s">
        <v>204</v>
      </c>
      <c r="D274" s="157" t="str">
        <f t="shared" si="45"/>
        <v/>
      </c>
      <c r="E274" s="158"/>
      <c r="F274" s="142" t="str">
        <v/>
      </c>
      <c r="G274" s="141"/>
      <c r="H274" s="159" t="str">
        <f t="shared" si="44"/>
        <v/>
      </c>
      <c r="I274" s="160"/>
      <c r="J274" s="160"/>
      <c r="K274" s="160"/>
      <c r="L274" s="161"/>
    </row>
    <row r="275" spans="1:12" x14ac:dyDescent="0.2">
      <c r="A275" s="136" t="str">
        <f t="shared" si="47"/>
        <v/>
      </c>
      <c r="B275" s="137" t="str">
        <f t="shared" si="47"/>
        <v/>
      </c>
      <c r="C275" s="138" t="s">
        <v>205</v>
      </c>
      <c r="D275" s="157" t="str">
        <f t="shared" si="45"/>
        <v/>
      </c>
      <c r="E275" s="158"/>
      <c r="F275" s="142" t="str">
        <v/>
      </c>
      <c r="G275" s="141"/>
      <c r="H275" s="159" t="str">
        <f t="shared" si="44"/>
        <v/>
      </c>
      <c r="I275" s="160"/>
      <c r="J275" s="160"/>
      <c r="K275" s="160"/>
      <c r="L275" s="161"/>
    </row>
    <row r="276" spans="1:12" x14ac:dyDescent="0.2">
      <c r="A276" s="136" t="str">
        <f t="shared" si="47"/>
        <v/>
      </c>
      <c r="B276" s="137" t="str">
        <f t="shared" si="47"/>
        <v/>
      </c>
      <c r="C276" s="138" t="s">
        <v>206</v>
      </c>
      <c r="D276" s="157" t="str">
        <f t="shared" ref="D276:D280" si="48">K144</f>
        <v/>
      </c>
      <c r="E276" s="158"/>
      <c r="F276" s="142" t="str">
        <v/>
      </c>
      <c r="G276" s="141"/>
      <c r="H276" s="159" t="str">
        <f t="shared" si="44"/>
        <v/>
      </c>
      <c r="I276" s="160"/>
      <c r="J276" s="160"/>
      <c r="K276" s="160"/>
      <c r="L276" s="161"/>
    </row>
    <row r="277" spans="1:12" x14ac:dyDescent="0.2">
      <c r="A277" s="136" t="str">
        <f t="shared" si="47"/>
        <v/>
      </c>
      <c r="B277" s="137" t="str">
        <f t="shared" si="47"/>
        <v/>
      </c>
      <c r="C277" s="138" t="s">
        <v>207</v>
      </c>
      <c r="D277" s="157" t="str">
        <f t="shared" si="48"/>
        <v/>
      </c>
      <c r="E277" s="158"/>
      <c r="F277" s="142" t="str">
        <v/>
      </c>
      <c r="G277" s="141"/>
      <c r="H277" s="159" t="str">
        <f t="shared" si="44"/>
        <v/>
      </c>
      <c r="I277" s="160"/>
      <c r="J277" s="160"/>
      <c r="K277" s="160"/>
      <c r="L277" s="161"/>
    </row>
    <row r="278" spans="1:12" x14ac:dyDescent="0.2">
      <c r="A278" s="136" t="str">
        <f t="shared" si="47"/>
        <v/>
      </c>
      <c r="B278" s="137" t="str">
        <f t="shared" si="47"/>
        <v/>
      </c>
      <c r="C278" s="138" t="s">
        <v>208</v>
      </c>
      <c r="D278" s="157" t="str">
        <f t="shared" si="48"/>
        <v/>
      </c>
      <c r="E278" s="158"/>
      <c r="F278" s="142" t="str">
        <v/>
      </c>
      <c r="G278" s="141"/>
      <c r="H278" s="159" t="str">
        <f t="shared" si="44"/>
        <v/>
      </c>
      <c r="I278" s="160"/>
      <c r="J278" s="160"/>
      <c r="K278" s="160"/>
      <c r="L278" s="161"/>
    </row>
    <row r="279" spans="1:12" x14ac:dyDescent="0.2">
      <c r="A279" s="136" t="str">
        <f t="shared" si="47"/>
        <v/>
      </c>
      <c r="B279" s="137" t="str">
        <f t="shared" si="47"/>
        <v/>
      </c>
      <c r="C279" s="138" t="s">
        <v>209</v>
      </c>
      <c r="D279" s="157" t="str">
        <f t="shared" si="48"/>
        <v/>
      </c>
      <c r="E279" s="158"/>
      <c r="F279" s="142" t="str">
        <v/>
      </c>
      <c r="G279" s="141"/>
      <c r="H279" s="159" t="str">
        <f>IF(B279="","",D279*F279)</f>
        <v/>
      </c>
      <c r="I279" s="160"/>
      <c r="J279" s="160"/>
      <c r="K279" s="160"/>
      <c r="L279" s="161"/>
    </row>
    <row r="280" spans="1:12" x14ac:dyDescent="0.2">
      <c r="A280" s="136" t="str">
        <f t="shared" si="47"/>
        <v/>
      </c>
      <c r="B280" s="137" t="str">
        <f t="shared" si="47"/>
        <v/>
      </c>
      <c r="C280" s="138" t="s">
        <v>210</v>
      </c>
      <c r="D280" s="157" t="str">
        <f t="shared" si="48"/>
        <v/>
      </c>
      <c r="E280" s="158"/>
      <c r="F280" s="142" t="str">
        <v/>
      </c>
      <c r="G280" s="141"/>
      <c r="H280" s="159" t="str">
        <f t="shared" si="44"/>
        <v/>
      </c>
      <c r="I280" s="160"/>
      <c r="J280" s="160"/>
      <c r="K280" s="160"/>
      <c r="L280" s="161"/>
    </row>
    <row r="281" spans="1:12" ht="13.5" thickBot="1" x14ac:dyDescent="0.25">
      <c r="A281" s="114"/>
      <c r="B281" s="113"/>
      <c r="C281" s="107"/>
      <c r="D281" s="231"/>
      <c r="E281" s="232"/>
      <c r="F281" s="115"/>
      <c r="G281" s="110"/>
      <c r="H281" s="233"/>
      <c r="I281" s="234"/>
      <c r="J281" s="234"/>
      <c r="K281" s="234"/>
      <c r="L281" s="235"/>
    </row>
    <row r="282" spans="1:12" ht="15.75" thickBot="1" x14ac:dyDescent="0.3">
      <c r="A282" s="67"/>
      <c r="B282" s="105" t="s">
        <v>131</v>
      </c>
      <c r="C282" s="106"/>
      <c r="D282" s="88"/>
      <c r="E282" s="88"/>
      <c r="F282" s="88"/>
      <c r="G282" s="89"/>
      <c r="H282" s="236">
        <f>SUM($H$181:$L$281)</f>
        <v>0</v>
      </c>
      <c r="I282" s="237"/>
      <c r="J282" s="237"/>
      <c r="K282" s="237"/>
      <c r="L282" s="238"/>
    </row>
    <row r="283" spans="1:12" ht="15.75" thickBot="1" x14ac:dyDescent="0.3">
      <c r="A283" s="85"/>
      <c r="B283" s="86" t="s">
        <v>132</v>
      </c>
      <c r="C283" s="87"/>
      <c r="D283" s="88"/>
      <c r="E283" s="88"/>
      <c r="F283" s="88"/>
      <c r="G283" s="89"/>
      <c r="H283" s="239">
        <f>$K$36</f>
        <v>0</v>
      </c>
      <c r="I283" s="240"/>
      <c r="J283" s="240"/>
      <c r="K283" s="240"/>
      <c r="L283" s="241"/>
    </row>
    <row r="284" spans="1:12" ht="15.75" thickBot="1" x14ac:dyDescent="0.3">
      <c r="A284" s="85"/>
      <c r="B284" s="86" t="s">
        <v>133</v>
      </c>
      <c r="C284" s="87"/>
      <c r="D284" s="88"/>
      <c r="E284" s="88"/>
      <c r="F284" s="88"/>
      <c r="G284" s="89"/>
      <c r="H284" s="239">
        <f>$H$282-$H$283</f>
        <v>0</v>
      </c>
      <c r="I284" s="240"/>
      <c r="J284" s="240"/>
      <c r="K284" s="240"/>
      <c r="L284" s="241"/>
    </row>
    <row r="286" spans="1:12" ht="66" customHeight="1" x14ac:dyDescent="0.2">
      <c r="A286" s="6" t="s">
        <v>134</v>
      </c>
      <c r="B286" s="227"/>
      <c r="C286" s="228"/>
      <c r="D286" s="228"/>
      <c r="F286" s="6" t="s">
        <v>135</v>
      </c>
      <c r="G286" s="228"/>
      <c r="H286" s="228"/>
      <c r="I286" s="228"/>
      <c r="J286" s="228"/>
      <c r="K286" s="228"/>
      <c r="L286" s="228"/>
    </row>
  </sheetData>
  <sheetProtection sheet="1" objects="1" scenarios="1" selectLockedCells="1"/>
  <mergeCells count="467">
    <mergeCell ref="C5:K5"/>
    <mergeCell ref="C6:K6"/>
    <mergeCell ref="C7:K7"/>
    <mergeCell ref="C9:K9"/>
    <mergeCell ref="A15:L15"/>
    <mergeCell ref="E45:F45"/>
    <mergeCell ref="G45:J45"/>
    <mergeCell ref="K45:L45"/>
    <mergeCell ref="A13:L13"/>
    <mergeCell ref="C8:K8"/>
    <mergeCell ref="A42:L42"/>
    <mergeCell ref="A43:B43"/>
    <mergeCell ref="E43:F43"/>
    <mergeCell ref="G43:J43"/>
    <mergeCell ref="K43:L43"/>
    <mergeCell ref="A44:B44"/>
    <mergeCell ref="E44:F44"/>
    <mergeCell ref="G44:J44"/>
    <mergeCell ref="K44:L44"/>
    <mergeCell ref="A38:D40"/>
    <mergeCell ref="H49:I49"/>
    <mergeCell ref="K49:L49"/>
    <mergeCell ref="H50:I50"/>
    <mergeCell ref="K50:L50"/>
    <mergeCell ref="H51:I51"/>
    <mergeCell ref="K51:L51"/>
    <mergeCell ref="E46:F46"/>
    <mergeCell ref="G46:J46"/>
    <mergeCell ref="K46:L46"/>
    <mergeCell ref="H55:I55"/>
    <mergeCell ref="K55:L55"/>
    <mergeCell ref="H56:I56"/>
    <mergeCell ref="K56:L56"/>
    <mergeCell ref="H57:I57"/>
    <mergeCell ref="K57:L57"/>
    <mergeCell ref="H52:I52"/>
    <mergeCell ref="K52:L52"/>
    <mergeCell ref="H53:I53"/>
    <mergeCell ref="K53:L53"/>
    <mergeCell ref="H54:I54"/>
    <mergeCell ref="K54:L54"/>
    <mergeCell ref="H61:I61"/>
    <mergeCell ref="K61:L61"/>
    <mergeCell ref="H62:I62"/>
    <mergeCell ref="K62:L62"/>
    <mergeCell ref="H63:I63"/>
    <mergeCell ref="K63:L63"/>
    <mergeCell ref="H58:I58"/>
    <mergeCell ref="K58:L58"/>
    <mergeCell ref="H59:I59"/>
    <mergeCell ref="K59:L59"/>
    <mergeCell ref="H60:I60"/>
    <mergeCell ref="K60:L60"/>
    <mergeCell ref="H67:I67"/>
    <mergeCell ref="K67:L67"/>
    <mergeCell ref="H68:I68"/>
    <mergeCell ref="K68:L68"/>
    <mergeCell ref="H69:I69"/>
    <mergeCell ref="K69:L69"/>
    <mergeCell ref="H64:I64"/>
    <mergeCell ref="K64:L64"/>
    <mergeCell ref="H65:I65"/>
    <mergeCell ref="K65:L65"/>
    <mergeCell ref="H66:I66"/>
    <mergeCell ref="K66:L66"/>
    <mergeCell ref="H73:I73"/>
    <mergeCell ref="K73:L73"/>
    <mergeCell ref="H74:I74"/>
    <mergeCell ref="K74:L74"/>
    <mergeCell ref="H75:I75"/>
    <mergeCell ref="K75:L75"/>
    <mergeCell ref="H70:I70"/>
    <mergeCell ref="K70:L70"/>
    <mergeCell ref="H71:I71"/>
    <mergeCell ref="K71:L71"/>
    <mergeCell ref="H72:I72"/>
    <mergeCell ref="K72:L72"/>
    <mergeCell ref="A150:B150"/>
    <mergeCell ref="K150:L150"/>
    <mergeCell ref="A152:L152"/>
    <mergeCell ref="B159:C159"/>
    <mergeCell ref="H159:J159"/>
    <mergeCell ref="H76:I76"/>
    <mergeCell ref="K76:L76"/>
    <mergeCell ref="H77:I77"/>
    <mergeCell ref="K77:L77"/>
    <mergeCell ref="H78:I78"/>
    <mergeCell ref="K78:L78"/>
    <mergeCell ref="K96:L96"/>
    <mergeCell ref="K97:L97"/>
    <mergeCell ref="K98:L98"/>
    <mergeCell ref="H99:I99"/>
    <mergeCell ref="K99:L99"/>
    <mergeCell ref="H100:I100"/>
    <mergeCell ref="K100:L100"/>
    <mergeCell ref="H101:I101"/>
    <mergeCell ref="K101:L101"/>
    <mergeCell ref="H102:I102"/>
    <mergeCell ref="K102:L102"/>
    <mergeCell ref="H97:I97"/>
    <mergeCell ref="H98:I98"/>
    <mergeCell ref="B163:C163"/>
    <mergeCell ref="H163:J163"/>
    <mergeCell ref="B164:C164"/>
    <mergeCell ref="H164:J164"/>
    <mergeCell ref="B165:C165"/>
    <mergeCell ref="H165:J165"/>
    <mergeCell ref="B160:C160"/>
    <mergeCell ref="H160:J160"/>
    <mergeCell ref="B161:C161"/>
    <mergeCell ref="H161:J161"/>
    <mergeCell ref="B162:C162"/>
    <mergeCell ref="H162:J162"/>
    <mergeCell ref="D183:E183"/>
    <mergeCell ref="H183:L183"/>
    <mergeCell ref="D184:E184"/>
    <mergeCell ref="H184:L184"/>
    <mergeCell ref="D181:E181"/>
    <mergeCell ref="H181:L181"/>
    <mergeCell ref="D182:E182"/>
    <mergeCell ref="H182:L182"/>
    <mergeCell ref="B171:C171"/>
    <mergeCell ref="B174:K174"/>
    <mergeCell ref="A176:L176"/>
    <mergeCell ref="D180:E180"/>
    <mergeCell ref="F180:G180"/>
    <mergeCell ref="H180:L180"/>
    <mergeCell ref="H171:J171"/>
    <mergeCell ref="B172:C172"/>
    <mergeCell ref="D189:E189"/>
    <mergeCell ref="H189:L189"/>
    <mergeCell ref="D190:E190"/>
    <mergeCell ref="H190:L190"/>
    <mergeCell ref="D187:E187"/>
    <mergeCell ref="H187:L187"/>
    <mergeCell ref="D188:E188"/>
    <mergeCell ref="H188:L188"/>
    <mergeCell ref="D185:E185"/>
    <mergeCell ref="H185:L185"/>
    <mergeCell ref="D186:E186"/>
    <mergeCell ref="H186:L186"/>
    <mergeCell ref="D195:E195"/>
    <mergeCell ref="H195:L195"/>
    <mergeCell ref="D196:E196"/>
    <mergeCell ref="H196:L196"/>
    <mergeCell ref="D193:E193"/>
    <mergeCell ref="H193:L193"/>
    <mergeCell ref="D194:E194"/>
    <mergeCell ref="H194:L194"/>
    <mergeCell ref="D191:E191"/>
    <mergeCell ref="H191:L191"/>
    <mergeCell ref="D192:E192"/>
    <mergeCell ref="H192:L192"/>
    <mergeCell ref="D201:E201"/>
    <mergeCell ref="H201:L201"/>
    <mergeCell ref="D202:E202"/>
    <mergeCell ref="H202:L202"/>
    <mergeCell ref="D199:E199"/>
    <mergeCell ref="H199:L199"/>
    <mergeCell ref="D200:E200"/>
    <mergeCell ref="H200:L200"/>
    <mergeCell ref="D197:E197"/>
    <mergeCell ref="H197:L197"/>
    <mergeCell ref="D198:E198"/>
    <mergeCell ref="H198:L198"/>
    <mergeCell ref="D207:E207"/>
    <mergeCell ref="H207:L207"/>
    <mergeCell ref="D208:E208"/>
    <mergeCell ref="H208:L208"/>
    <mergeCell ref="D205:E205"/>
    <mergeCell ref="H205:L205"/>
    <mergeCell ref="D206:E206"/>
    <mergeCell ref="H206:L206"/>
    <mergeCell ref="D203:E203"/>
    <mergeCell ref="H203:L203"/>
    <mergeCell ref="D204:E204"/>
    <mergeCell ref="H204:L204"/>
    <mergeCell ref="B286:D286"/>
    <mergeCell ref="G286:L286"/>
    <mergeCell ref="D281:E281"/>
    <mergeCell ref="H281:L281"/>
    <mergeCell ref="H282:L282"/>
    <mergeCell ref="H283:L283"/>
    <mergeCell ref="H284:L284"/>
    <mergeCell ref="D209:E209"/>
    <mergeCell ref="H209:L209"/>
    <mergeCell ref="D210:E210"/>
    <mergeCell ref="H210:L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H220:L220"/>
    <mergeCell ref="H221:L221"/>
    <mergeCell ref="H222:L222"/>
    <mergeCell ref="H223:L223"/>
    <mergeCell ref="H224:L224"/>
    <mergeCell ref="H225:L225"/>
    <mergeCell ref="H226:L226"/>
    <mergeCell ref="H211:L211"/>
    <mergeCell ref="H212:L212"/>
    <mergeCell ref="H213:L213"/>
    <mergeCell ref="H214:L214"/>
    <mergeCell ref="H215:L215"/>
    <mergeCell ref="H216:L216"/>
    <mergeCell ref="H217:L217"/>
    <mergeCell ref="H218:L218"/>
    <mergeCell ref="H219:L219"/>
    <mergeCell ref="H149:I149"/>
    <mergeCell ref="K149:L149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103:I103"/>
    <mergeCell ref="K103:L103"/>
    <mergeCell ref="H104:I104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9:I109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B166:C166"/>
    <mergeCell ref="H166:J166"/>
    <mergeCell ref="B167:C167"/>
    <mergeCell ref="H167:J167"/>
    <mergeCell ref="B168:C168"/>
    <mergeCell ref="H168:J168"/>
    <mergeCell ref="B169:C169"/>
    <mergeCell ref="H169:J169"/>
    <mergeCell ref="B170:C170"/>
    <mergeCell ref="H170:J170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H227:L227"/>
    <mergeCell ref="H228:L228"/>
    <mergeCell ref="H238:L238"/>
    <mergeCell ref="H239:L239"/>
    <mergeCell ref="H240:L240"/>
    <mergeCell ref="H241:L241"/>
    <mergeCell ref="H242:L242"/>
    <mergeCell ref="H243:L243"/>
    <mergeCell ref="H244:L244"/>
    <mergeCell ref="H231:L231"/>
    <mergeCell ref="H232:L232"/>
    <mergeCell ref="H233:L233"/>
    <mergeCell ref="H234:L234"/>
    <mergeCell ref="H235:L235"/>
    <mergeCell ref="H236:L236"/>
    <mergeCell ref="H237:L237"/>
    <mergeCell ref="H229:L229"/>
    <mergeCell ref="H230:L230"/>
    <mergeCell ref="H245:L245"/>
    <mergeCell ref="H246:L246"/>
    <mergeCell ref="H247:L247"/>
    <mergeCell ref="H248:L248"/>
    <mergeCell ref="H249:L249"/>
    <mergeCell ref="H250:L250"/>
    <mergeCell ref="H251:L251"/>
    <mergeCell ref="H252:L252"/>
    <mergeCell ref="H253:L253"/>
    <mergeCell ref="H254:L254"/>
    <mergeCell ref="H255:L255"/>
    <mergeCell ref="H256:L256"/>
    <mergeCell ref="H257:L257"/>
    <mergeCell ref="H258:L258"/>
    <mergeCell ref="H259:L259"/>
    <mergeCell ref="H260:L260"/>
    <mergeCell ref="H261:L261"/>
    <mergeCell ref="H262:L262"/>
    <mergeCell ref="H263:L263"/>
    <mergeCell ref="H264:L264"/>
    <mergeCell ref="H265:L265"/>
    <mergeCell ref="H266:L266"/>
    <mergeCell ref="H267:L267"/>
    <mergeCell ref="H268:L268"/>
    <mergeCell ref="H269:L269"/>
    <mergeCell ref="H270:L270"/>
    <mergeCell ref="H271:L271"/>
    <mergeCell ref="H272:L272"/>
    <mergeCell ref="H273:L273"/>
    <mergeCell ref="H274:L274"/>
    <mergeCell ref="H275:L275"/>
    <mergeCell ref="H276:L276"/>
    <mergeCell ref="H277:L277"/>
    <mergeCell ref="H278:L278"/>
    <mergeCell ref="H279:L279"/>
    <mergeCell ref="H280:L28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75:E275"/>
    <mergeCell ref="D276:E276"/>
    <mergeCell ref="D277:E277"/>
    <mergeCell ref="D278:E278"/>
    <mergeCell ref="D279:E279"/>
    <mergeCell ref="D280:E280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</mergeCells>
  <phoneticPr fontId="16" type="noConversion"/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0" max="11" man="1"/>
    <brk id="150" max="11" man="1"/>
    <brk id="174" max="11" man="1"/>
  </rowBreaks>
  <ignoredErrors>
    <ignoredError sqref="K19 A182:B210 F163 A65:B78 A181:B18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Rev_Prix_Sal_Prix_Unitaires</vt:lpstr>
      <vt:lpstr>Rev_Prix_Sal_Régies</vt:lpstr>
      <vt:lpstr>Rev_Prix_Sal_Régies!facteur</vt:lpstr>
      <vt:lpstr>facteur</vt:lpstr>
      <vt:lpstr>Rev_Prix_Sal_Régies!HT_factures</vt:lpstr>
      <vt:lpstr>HT_factures</vt:lpstr>
      <vt:lpstr>Rev_Prix_Sal_Prix_Unitaires!Zone_d_impression</vt:lpstr>
      <vt:lpstr>Rev_Prix_Sal_Régies!Zone_d_impression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Galasso /ABP</dc:creator>
  <cp:lastModifiedBy>Marco Galasso</cp:lastModifiedBy>
  <cp:lastPrinted>2014-09-29T15:19:00Z</cp:lastPrinted>
  <dcterms:created xsi:type="dcterms:W3CDTF">2014-08-08T15:02:34Z</dcterms:created>
  <dcterms:modified xsi:type="dcterms:W3CDTF">2023-10-03T14:01:54Z</dcterms:modified>
</cp:coreProperties>
</file>