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U713\Desktop\RevPrixSalaires\"/>
    </mc:Choice>
  </mc:AlternateContent>
  <workbookProtection lockStructure="1"/>
  <bookViews>
    <workbookView xWindow="4650" yWindow="-120" windowWidth="14925" windowHeight="13185"/>
  </bookViews>
  <sheets>
    <sheet name="Rev_Prix_Sal_Prix_Unitaires" sheetId="1" r:id="rId1"/>
    <sheet name="Rev_Prix_Sal_Régies" sheetId="3" r:id="rId2"/>
  </sheets>
  <definedNames>
    <definedName name="facteur" localSheetId="1">Rev_Prix_Sal_Régies!$K$39</definedName>
    <definedName name="facteur">Rev_Prix_Sal_Prix_Unitaires!$K$39</definedName>
    <definedName name="HT_factures" localSheetId="1">Rev_Prix_Sal_Régies!$D$49:$D$98</definedName>
    <definedName name="HT_factures">Rev_Prix_Sal_Prix_Unitaires!$D$49:$D$98</definedName>
    <definedName name="_xlnm.Print_Area" localSheetId="0">Rev_Prix_Sal_Prix_Unitaires!$A$1:$L$180</definedName>
    <definedName name="_xlnm.Print_Area" localSheetId="1">Rev_Prix_Sal_Régies!$A$1:$L$181</definedName>
  </definedNames>
  <calcPr calcId="162913"/>
</workbook>
</file>

<file path=xl/calcChain.xml><?xml version="1.0" encoding="utf-8"?>
<calcChain xmlns="http://schemas.openxmlformats.org/spreadsheetml/2006/main">
  <c r="B127" i="1" l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A79" i="3" l="1"/>
  <c r="A155" i="3" s="1"/>
  <c r="B79" i="3"/>
  <c r="B155" i="3" s="1"/>
  <c r="A80" i="3"/>
  <c r="A156" i="3" s="1"/>
  <c r="B80" i="3"/>
  <c r="B156" i="3" s="1"/>
  <c r="A81" i="3"/>
  <c r="A157" i="3" s="1"/>
  <c r="B81" i="3"/>
  <c r="B157" i="3" s="1"/>
  <c r="A82" i="3"/>
  <c r="A158" i="3" s="1"/>
  <c r="B82" i="3"/>
  <c r="B158" i="3" s="1"/>
  <c r="A83" i="3"/>
  <c r="A159" i="3" s="1"/>
  <c r="B83" i="3"/>
  <c r="B159" i="3" s="1"/>
  <c r="A84" i="3"/>
  <c r="A160" i="3" s="1"/>
  <c r="B84" i="3"/>
  <c r="B160" i="3" s="1"/>
  <c r="A85" i="3"/>
  <c r="A161" i="3" s="1"/>
  <c r="B85" i="3"/>
  <c r="B161" i="3" s="1"/>
  <c r="A86" i="3"/>
  <c r="A162" i="3" s="1"/>
  <c r="B86" i="3"/>
  <c r="B162" i="3" s="1"/>
  <c r="A87" i="3"/>
  <c r="A163" i="3" s="1"/>
  <c r="B87" i="3"/>
  <c r="B163" i="3" s="1"/>
  <c r="A88" i="3"/>
  <c r="A164" i="3" s="1"/>
  <c r="B88" i="3"/>
  <c r="B164" i="3" s="1"/>
  <c r="A89" i="3"/>
  <c r="A165" i="3" s="1"/>
  <c r="B89" i="3"/>
  <c r="B165" i="3" s="1"/>
  <c r="A90" i="3"/>
  <c r="A166" i="3" s="1"/>
  <c r="B90" i="3"/>
  <c r="B166" i="3" s="1"/>
  <c r="A91" i="3"/>
  <c r="A167" i="3" s="1"/>
  <c r="B91" i="3"/>
  <c r="B167" i="3" s="1"/>
  <c r="A92" i="3"/>
  <c r="A168" i="3" s="1"/>
  <c r="B92" i="3"/>
  <c r="B168" i="3" s="1"/>
  <c r="A93" i="3"/>
  <c r="A169" i="3" s="1"/>
  <c r="B93" i="3"/>
  <c r="B169" i="3" s="1"/>
  <c r="A94" i="3"/>
  <c r="A170" i="3" s="1"/>
  <c r="B94" i="3"/>
  <c r="B170" i="3" s="1"/>
  <c r="A95" i="3"/>
  <c r="A171" i="3" s="1"/>
  <c r="B95" i="3"/>
  <c r="B171" i="3" s="1"/>
  <c r="A96" i="3"/>
  <c r="A172" i="3" s="1"/>
  <c r="B96" i="3"/>
  <c r="B172" i="3" s="1"/>
  <c r="A97" i="3"/>
  <c r="A173" i="3" s="1"/>
  <c r="B97" i="3"/>
  <c r="B173" i="3" s="1"/>
  <c r="A98" i="3"/>
  <c r="A174" i="3" s="1"/>
  <c r="B98" i="3"/>
  <c r="B174" i="3" s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K19" i="1"/>
  <c r="C9" i="3" l="1"/>
  <c r="C8" i="3"/>
  <c r="C7" i="3"/>
  <c r="C6" i="3"/>
  <c r="C5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49" i="3"/>
  <c r="B125" i="3" s="1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49" i="3"/>
  <c r="B111" i="3"/>
  <c r="B112" i="3"/>
  <c r="B113" i="3"/>
  <c r="B114" i="3"/>
  <c r="B115" i="3"/>
  <c r="B110" i="3"/>
  <c r="F111" i="3"/>
  <c r="K111" i="3" s="1"/>
  <c r="F112" i="3"/>
  <c r="K112" i="3" s="1"/>
  <c r="F113" i="3"/>
  <c r="H113" i="3" s="1"/>
  <c r="F114" i="3"/>
  <c r="H114" i="3" s="1"/>
  <c r="F115" i="3"/>
  <c r="H115" i="3" s="1"/>
  <c r="F110" i="3"/>
  <c r="K110" i="3" s="1"/>
  <c r="H111" i="3"/>
  <c r="H110" i="3"/>
  <c r="K115" i="3" l="1"/>
  <c r="K114" i="3"/>
  <c r="H112" i="3"/>
  <c r="K113" i="3"/>
  <c r="B109" i="3"/>
  <c r="B154" i="3"/>
  <c r="A154" i="3"/>
  <c r="B153" i="3"/>
  <c r="A153" i="3"/>
  <c r="B152" i="3"/>
  <c r="A152" i="3"/>
  <c r="B151" i="3"/>
  <c r="A151" i="3"/>
  <c r="B150" i="3"/>
  <c r="A150" i="3"/>
  <c r="B149" i="3"/>
  <c r="A149" i="3"/>
  <c r="B148" i="3"/>
  <c r="A148" i="3"/>
  <c r="B147" i="3"/>
  <c r="A147" i="3"/>
  <c r="B146" i="3"/>
  <c r="A146" i="3"/>
  <c r="B145" i="3"/>
  <c r="A145" i="3"/>
  <c r="B144" i="3"/>
  <c r="A144" i="3"/>
  <c r="B143" i="3"/>
  <c r="A143" i="3"/>
  <c r="B142" i="3"/>
  <c r="A142" i="3"/>
  <c r="B141" i="3"/>
  <c r="A141" i="3"/>
  <c r="B140" i="3"/>
  <c r="A140" i="3"/>
  <c r="B139" i="3"/>
  <c r="A139" i="3"/>
  <c r="B138" i="3"/>
  <c r="A138" i="3"/>
  <c r="B137" i="3"/>
  <c r="A137" i="3"/>
  <c r="B136" i="3"/>
  <c r="A136" i="3"/>
  <c r="B135" i="3"/>
  <c r="A135" i="3"/>
  <c r="B134" i="3"/>
  <c r="A134" i="3"/>
  <c r="B133" i="3"/>
  <c r="A133" i="3"/>
  <c r="B132" i="3"/>
  <c r="A132" i="3"/>
  <c r="B131" i="3"/>
  <c r="A131" i="3"/>
  <c r="B130" i="3"/>
  <c r="A130" i="3"/>
  <c r="B129" i="3"/>
  <c r="A129" i="3"/>
  <c r="B128" i="3"/>
  <c r="A128" i="3"/>
  <c r="B127" i="3"/>
  <c r="A127" i="3"/>
  <c r="B126" i="3"/>
  <c r="A126" i="3"/>
  <c r="A125" i="3"/>
  <c r="K111" i="1"/>
  <c r="K112" i="1" s="1"/>
  <c r="K113" i="1" s="1"/>
  <c r="K114" i="1" s="1"/>
  <c r="K115" i="1"/>
  <c r="K110" i="1"/>
  <c r="H111" i="1"/>
  <c r="H112" i="1"/>
  <c r="H113" i="1"/>
  <c r="H114" i="1"/>
  <c r="H115" i="1"/>
  <c r="H110" i="1"/>
  <c r="F125" i="3" l="1" a="1"/>
  <c r="F132" i="3" s="1"/>
  <c r="F173" i="3" l="1"/>
  <c r="H173" i="3" s="1"/>
  <c r="F138" i="3"/>
  <c r="F137" i="3"/>
  <c r="F171" i="3"/>
  <c r="H171" i="3" s="1"/>
  <c r="F172" i="3"/>
  <c r="H172" i="3" s="1"/>
  <c r="F155" i="3"/>
  <c r="H155" i="3" s="1"/>
  <c r="F157" i="3"/>
  <c r="H157" i="3" s="1"/>
  <c r="F156" i="3"/>
  <c r="H156" i="3" s="1"/>
  <c r="F139" i="3"/>
  <c r="F154" i="3"/>
  <c r="F153" i="3"/>
  <c r="F136" i="3"/>
  <c r="F128" i="3"/>
  <c r="F160" i="3"/>
  <c r="H160" i="3" s="1"/>
  <c r="F159" i="3"/>
  <c r="H159" i="3" s="1"/>
  <c r="F142" i="3"/>
  <c r="F144" i="3"/>
  <c r="F143" i="3"/>
  <c r="F126" i="3"/>
  <c r="F151" i="3"/>
  <c r="F127" i="3"/>
  <c r="F161" i="3"/>
  <c r="H161" i="3" s="1"/>
  <c r="F125" i="3"/>
  <c r="F140" i="3"/>
  <c r="F158" i="3"/>
  <c r="H158" i="3" s="1"/>
  <c r="F163" i="3"/>
  <c r="H163" i="3" s="1"/>
  <c r="F146" i="3"/>
  <c r="F129" i="3"/>
  <c r="F147" i="3"/>
  <c r="F130" i="3"/>
  <c r="F164" i="3"/>
  <c r="H164" i="3" s="1"/>
  <c r="F131" i="3"/>
  <c r="F165" i="3"/>
  <c r="H165" i="3" s="1"/>
  <c r="F148" i="3"/>
  <c r="F141" i="3"/>
  <c r="F162" i="3"/>
  <c r="H162" i="3" s="1"/>
  <c r="F145" i="3"/>
  <c r="F167" i="3"/>
  <c r="H167" i="3" s="1"/>
  <c r="F150" i="3"/>
  <c r="F133" i="3"/>
  <c r="F135" i="3"/>
  <c r="F134" i="3"/>
  <c r="F168" i="3"/>
  <c r="H168" i="3" s="1"/>
  <c r="F170" i="3"/>
  <c r="H170" i="3" s="1"/>
  <c r="F169" i="3"/>
  <c r="H169" i="3" s="1"/>
  <c r="F152" i="3"/>
  <c r="F174" i="3"/>
  <c r="H174" i="3" s="1"/>
  <c r="F166" i="3"/>
  <c r="H166" i="3" s="1"/>
  <c r="F149" i="3"/>
  <c r="A126" i="1"/>
  <c r="B126" i="1" l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B125" i="1"/>
  <c r="A125" i="1"/>
  <c r="F125" i="1" l="1" a="1"/>
  <c r="F174" i="1" s="1"/>
  <c r="H40" i="3"/>
  <c r="H38" i="3"/>
  <c r="H36" i="3"/>
  <c r="H32" i="3"/>
  <c r="F27" i="3"/>
  <c r="H24" i="3"/>
  <c r="K19" i="3"/>
  <c r="K23" i="3" s="1"/>
  <c r="K27" i="3" s="1"/>
  <c r="B109" i="1"/>
  <c r="H40" i="1"/>
  <c r="H38" i="1"/>
  <c r="K39" i="1" s="1"/>
  <c r="H36" i="1"/>
  <c r="H32" i="1"/>
  <c r="F27" i="1"/>
  <c r="H24" i="1"/>
  <c r="K23" i="1" s="1"/>
  <c r="F130" i="1" l="1"/>
  <c r="F159" i="1"/>
  <c r="F138" i="1"/>
  <c r="F127" i="1"/>
  <c r="F167" i="1"/>
  <c r="F137" i="1"/>
  <c r="F154" i="1"/>
  <c r="F136" i="1"/>
  <c r="F162" i="1"/>
  <c r="F153" i="1"/>
  <c r="F144" i="1"/>
  <c r="F170" i="1"/>
  <c r="F145" i="1"/>
  <c r="F152" i="1"/>
  <c r="F139" i="1"/>
  <c r="F169" i="1"/>
  <c r="F160" i="1"/>
  <c r="F131" i="1"/>
  <c r="F161" i="1"/>
  <c r="F151" i="1"/>
  <c r="F172" i="1"/>
  <c r="F164" i="1"/>
  <c r="F146" i="1"/>
  <c r="F128" i="1"/>
  <c r="F129" i="1"/>
  <c r="F168" i="1"/>
  <c r="F155" i="1"/>
  <c r="F134" i="1"/>
  <c r="F125" i="1"/>
  <c r="F147" i="1"/>
  <c r="F126" i="1"/>
  <c r="F149" i="1"/>
  <c r="F140" i="1"/>
  <c r="F166" i="1"/>
  <c r="F157" i="1"/>
  <c r="F132" i="1"/>
  <c r="F158" i="1"/>
  <c r="F133" i="1"/>
  <c r="F171" i="1"/>
  <c r="F150" i="1"/>
  <c r="F141" i="1"/>
  <c r="F163" i="1"/>
  <c r="F142" i="1"/>
  <c r="F135" i="1"/>
  <c r="F165" i="1"/>
  <c r="F156" i="1"/>
  <c r="F143" i="1"/>
  <c r="F173" i="1"/>
  <c r="F148" i="1"/>
  <c r="H170" i="1"/>
  <c r="H158" i="1"/>
  <c r="F79" i="1"/>
  <c r="K79" i="1" s="1"/>
  <c r="D155" i="1" s="1"/>
  <c r="H155" i="1" s="1"/>
  <c r="F84" i="1"/>
  <c r="K84" i="1" s="1"/>
  <c r="D160" i="1" s="1"/>
  <c r="F96" i="1"/>
  <c r="K96" i="1" s="1"/>
  <c r="D172" i="1" s="1"/>
  <c r="F89" i="1"/>
  <c r="K89" i="1" s="1"/>
  <c r="D165" i="1" s="1"/>
  <c r="F93" i="1"/>
  <c r="K93" i="1" s="1"/>
  <c r="D169" i="1" s="1"/>
  <c r="H169" i="1" s="1"/>
  <c r="F88" i="1"/>
  <c r="K88" i="1" s="1"/>
  <c r="D164" i="1" s="1"/>
  <c r="F81" i="1"/>
  <c r="K81" i="1" s="1"/>
  <c r="D157" i="1" s="1"/>
  <c r="F82" i="1"/>
  <c r="K82" i="1" s="1"/>
  <c r="D158" i="1" s="1"/>
  <c r="F86" i="1"/>
  <c r="K86" i="1" s="1"/>
  <c r="D162" i="1" s="1"/>
  <c r="H162" i="1" s="1"/>
  <c r="F90" i="1"/>
  <c r="K90" i="1" s="1"/>
  <c r="D166" i="1" s="1"/>
  <c r="H166" i="1" s="1"/>
  <c r="F94" i="1"/>
  <c r="K94" i="1" s="1"/>
  <c r="D170" i="1" s="1"/>
  <c r="F98" i="1"/>
  <c r="K98" i="1" s="1"/>
  <c r="D174" i="1" s="1"/>
  <c r="F83" i="1"/>
  <c r="K83" i="1" s="1"/>
  <c r="D159" i="1" s="1"/>
  <c r="F87" i="1"/>
  <c r="K87" i="1" s="1"/>
  <c r="D163" i="1" s="1"/>
  <c r="F91" i="1"/>
  <c r="K91" i="1" s="1"/>
  <c r="D167" i="1" s="1"/>
  <c r="F95" i="1"/>
  <c r="K95" i="1" s="1"/>
  <c r="D171" i="1" s="1"/>
  <c r="F80" i="1"/>
  <c r="K80" i="1" s="1"/>
  <c r="D156" i="1" s="1"/>
  <c r="H156" i="1" s="1"/>
  <c r="F92" i="1"/>
  <c r="K92" i="1" s="1"/>
  <c r="D168" i="1" s="1"/>
  <c r="F85" i="1"/>
  <c r="K85" i="1" s="1"/>
  <c r="D161" i="1" s="1"/>
  <c r="F97" i="1"/>
  <c r="K97" i="1" s="1"/>
  <c r="D173" i="1" s="1"/>
  <c r="H173" i="1" s="1"/>
  <c r="F68" i="1"/>
  <c r="K68" i="1" s="1"/>
  <c r="D144" i="1" s="1"/>
  <c r="H144" i="1" s="1"/>
  <c r="F72" i="1"/>
  <c r="K72" i="1" s="1"/>
  <c r="D148" i="1" s="1"/>
  <c r="H148" i="1" s="1"/>
  <c r="F76" i="1"/>
  <c r="K76" i="1" s="1"/>
  <c r="D152" i="1" s="1"/>
  <c r="H152" i="1" s="1"/>
  <c r="F69" i="1"/>
  <c r="K69" i="1" s="1"/>
  <c r="D145" i="1" s="1"/>
  <c r="H145" i="1" s="1"/>
  <c r="F73" i="1"/>
  <c r="K73" i="1" s="1"/>
  <c r="D149" i="1" s="1"/>
  <c r="H149" i="1" s="1"/>
  <c r="F77" i="1"/>
  <c r="K77" i="1" s="1"/>
  <c r="D153" i="1" s="1"/>
  <c r="H153" i="1" s="1"/>
  <c r="F66" i="1"/>
  <c r="K66" i="1" s="1"/>
  <c r="D142" i="1" s="1"/>
  <c r="H142" i="1" s="1"/>
  <c r="F70" i="1"/>
  <c r="K70" i="1" s="1"/>
  <c r="D146" i="1" s="1"/>
  <c r="H146" i="1" s="1"/>
  <c r="F74" i="1"/>
  <c r="K74" i="1" s="1"/>
  <c r="D150" i="1" s="1"/>
  <c r="H150" i="1" s="1"/>
  <c r="F78" i="1"/>
  <c r="K78" i="1" s="1"/>
  <c r="D154" i="1" s="1"/>
  <c r="H154" i="1" s="1"/>
  <c r="F67" i="1"/>
  <c r="K67" i="1" s="1"/>
  <c r="D143" i="1" s="1"/>
  <c r="H143" i="1" s="1"/>
  <c r="F71" i="1"/>
  <c r="K71" i="1" s="1"/>
  <c r="D147" i="1" s="1"/>
  <c r="H147" i="1" s="1"/>
  <c r="F75" i="1"/>
  <c r="K75" i="1" s="1"/>
  <c r="D151" i="1" s="1"/>
  <c r="H151" i="1" s="1"/>
  <c r="H168" i="1"/>
  <c r="H172" i="1"/>
  <c r="H159" i="1"/>
  <c r="H164" i="1"/>
  <c r="H167" i="1"/>
  <c r="H171" i="1"/>
  <c r="H163" i="1"/>
  <c r="H160" i="1"/>
  <c r="H174" i="1"/>
  <c r="H157" i="1"/>
  <c r="H165" i="1"/>
  <c r="H161" i="1"/>
  <c r="K39" i="3"/>
  <c r="F57" i="1"/>
  <c r="K57" i="1" s="1"/>
  <c r="D133" i="1" s="1"/>
  <c r="F62" i="1"/>
  <c r="K62" i="1" s="1"/>
  <c r="D138" i="1" s="1"/>
  <c r="F50" i="1"/>
  <c r="K50" i="1" s="1"/>
  <c r="D126" i="1" s="1"/>
  <c r="F51" i="1"/>
  <c r="K51" i="1" s="1"/>
  <c r="D127" i="1" s="1"/>
  <c r="F55" i="1"/>
  <c r="K55" i="1" s="1"/>
  <c r="D131" i="1" s="1"/>
  <c r="F59" i="1"/>
  <c r="K59" i="1" s="1"/>
  <c r="D135" i="1" s="1"/>
  <c r="F63" i="1"/>
  <c r="K63" i="1" s="1"/>
  <c r="D139" i="1" s="1"/>
  <c r="F49" i="1"/>
  <c r="K49" i="1" s="1"/>
  <c r="D125" i="1" s="1"/>
  <c r="F52" i="1"/>
  <c r="K52" i="1" s="1"/>
  <c r="D128" i="1" s="1"/>
  <c r="H128" i="1" s="1"/>
  <c r="F56" i="1"/>
  <c r="K56" i="1" s="1"/>
  <c r="D132" i="1" s="1"/>
  <c r="F60" i="1"/>
  <c r="K60" i="1" s="1"/>
  <c r="D136" i="1" s="1"/>
  <c r="F64" i="1"/>
  <c r="K64" i="1" s="1"/>
  <c r="D140" i="1" s="1"/>
  <c r="F53" i="1"/>
  <c r="K53" i="1" s="1"/>
  <c r="D129" i="1" s="1"/>
  <c r="F61" i="1"/>
  <c r="K61" i="1" s="1"/>
  <c r="D137" i="1" s="1"/>
  <c r="F65" i="1"/>
  <c r="K65" i="1" s="1"/>
  <c r="D141" i="1" s="1"/>
  <c r="F54" i="1"/>
  <c r="K54" i="1" s="1"/>
  <c r="D130" i="1" s="1"/>
  <c r="F58" i="1"/>
  <c r="K58" i="1" s="1"/>
  <c r="D134" i="1" s="1"/>
  <c r="K31" i="3"/>
  <c r="K36" i="3" s="1"/>
  <c r="H177" i="3" s="1"/>
  <c r="K27" i="1"/>
  <c r="K31" i="1" s="1"/>
  <c r="K36" i="1" s="1"/>
  <c r="H177" i="1" s="1"/>
  <c r="F98" i="3" l="1"/>
  <c r="K98" i="3" s="1"/>
  <c r="D174" i="3" s="1"/>
  <c r="F84" i="3"/>
  <c r="K84" i="3" s="1"/>
  <c r="D160" i="3" s="1"/>
  <c r="F90" i="3"/>
  <c r="K90" i="3" s="1"/>
  <c r="D166" i="3" s="1"/>
  <c r="F97" i="3"/>
  <c r="K97" i="3" s="1"/>
  <c r="D173" i="3" s="1"/>
  <c r="F92" i="3"/>
  <c r="K92" i="3" s="1"/>
  <c r="D168" i="3" s="1"/>
  <c r="F80" i="3"/>
  <c r="K80" i="3" s="1"/>
  <c r="D156" i="3" s="1"/>
  <c r="F81" i="3"/>
  <c r="K81" i="3" s="1"/>
  <c r="D157" i="3" s="1"/>
  <c r="F86" i="3"/>
  <c r="K86" i="3" s="1"/>
  <c r="D162" i="3" s="1"/>
  <c r="F94" i="3"/>
  <c r="K94" i="3" s="1"/>
  <c r="D170" i="3" s="1"/>
  <c r="F82" i="3"/>
  <c r="K82" i="3" s="1"/>
  <c r="D158" i="3" s="1"/>
  <c r="F88" i="3"/>
  <c r="K88" i="3" s="1"/>
  <c r="D164" i="3" s="1"/>
  <c r="F96" i="3"/>
  <c r="K96" i="3" s="1"/>
  <c r="D172" i="3" s="1"/>
  <c r="F85" i="3"/>
  <c r="K85" i="3" s="1"/>
  <c r="D161" i="3" s="1"/>
  <c r="F89" i="3"/>
  <c r="K89" i="3" s="1"/>
  <c r="D165" i="3" s="1"/>
  <c r="F95" i="3"/>
  <c r="K95" i="3" s="1"/>
  <c r="D171" i="3" s="1"/>
  <c r="F87" i="3"/>
  <c r="K87" i="3" s="1"/>
  <c r="D163" i="3" s="1"/>
  <c r="F93" i="3"/>
  <c r="K93" i="3" s="1"/>
  <c r="D169" i="3" s="1"/>
  <c r="F83" i="3"/>
  <c r="K83" i="3" s="1"/>
  <c r="D159" i="3" s="1"/>
  <c r="F91" i="3"/>
  <c r="K91" i="3" s="1"/>
  <c r="D167" i="3" s="1"/>
  <c r="F79" i="3"/>
  <c r="K79" i="3" s="1"/>
  <c r="D155" i="3" s="1"/>
  <c r="F63" i="3"/>
  <c r="K63" i="3" s="1"/>
  <c r="D139" i="3" s="1"/>
  <c r="H139" i="3" s="1"/>
  <c r="F73" i="3"/>
  <c r="K73" i="3" s="1"/>
  <c r="D149" i="3" s="1"/>
  <c r="H149" i="3" s="1"/>
  <c r="F57" i="3"/>
  <c r="K57" i="3" s="1"/>
  <c r="D133" i="3" s="1"/>
  <c r="H133" i="3" s="1"/>
  <c r="F74" i="3"/>
  <c r="K74" i="3" s="1"/>
  <c r="D150" i="3" s="1"/>
  <c r="H150" i="3" s="1"/>
  <c r="F69" i="3"/>
  <c r="K69" i="3" s="1"/>
  <c r="D145" i="3" s="1"/>
  <c r="H145" i="3" s="1"/>
  <c r="F61" i="3"/>
  <c r="K61" i="3" s="1"/>
  <c r="D137" i="3" s="1"/>
  <c r="H137" i="3" s="1"/>
  <c r="F49" i="3"/>
  <c r="K49" i="3" s="1"/>
  <c r="F76" i="3"/>
  <c r="K76" i="3" s="1"/>
  <c r="D152" i="3" s="1"/>
  <c r="H152" i="3" s="1"/>
  <c r="F72" i="3"/>
  <c r="K72" i="3" s="1"/>
  <c r="D148" i="3" s="1"/>
  <c r="H148" i="3" s="1"/>
  <c r="F68" i="3"/>
  <c r="K68" i="3" s="1"/>
  <c r="D144" i="3" s="1"/>
  <c r="H144" i="3" s="1"/>
  <c r="F64" i="3"/>
  <c r="K64" i="3" s="1"/>
  <c r="D140" i="3" s="1"/>
  <c r="H140" i="3" s="1"/>
  <c r="F60" i="3"/>
  <c r="K60" i="3" s="1"/>
  <c r="D136" i="3" s="1"/>
  <c r="H136" i="3" s="1"/>
  <c r="F56" i="3"/>
  <c r="K56" i="3" s="1"/>
  <c r="D132" i="3" s="1"/>
  <c r="H132" i="3" s="1"/>
  <c r="F52" i="3"/>
  <c r="K52" i="3" s="1"/>
  <c r="D128" i="3" s="1"/>
  <c r="H128" i="3" s="1"/>
  <c r="F75" i="3"/>
  <c r="K75" i="3" s="1"/>
  <c r="D151" i="3" s="1"/>
  <c r="H151" i="3" s="1"/>
  <c r="F71" i="3"/>
  <c r="K71" i="3" s="1"/>
  <c r="D147" i="3" s="1"/>
  <c r="H147" i="3" s="1"/>
  <c r="F67" i="3"/>
  <c r="K67" i="3" s="1"/>
  <c r="D143" i="3" s="1"/>
  <c r="H143" i="3" s="1"/>
  <c r="F59" i="3"/>
  <c r="K59" i="3" s="1"/>
  <c r="D135" i="3" s="1"/>
  <c r="H135" i="3" s="1"/>
  <c r="F55" i="3"/>
  <c r="K55" i="3" s="1"/>
  <c r="D131" i="3" s="1"/>
  <c r="H131" i="3" s="1"/>
  <c r="F51" i="3"/>
  <c r="K51" i="3" s="1"/>
  <c r="D127" i="3" s="1"/>
  <c r="H127" i="3" s="1"/>
  <c r="F78" i="3"/>
  <c r="K78" i="3" s="1"/>
  <c r="D154" i="3" s="1"/>
  <c r="H154" i="3" s="1"/>
  <c r="F70" i="3"/>
  <c r="K70" i="3" s="1"/>
  <c r="D146" i="3" s="1"/>
  <c r="H146" i="3" s="1"/>
  <c r="F66" i="3"/>
  <c r="K66" i="3" s="1"/>
  <c r="D142" i="3" s="1"/>
  <c r="H142" i="3" s="1"/>
  <c r="F62" i="3"/>
  <c r="K62" i="3" s="1"/>
  <c r="D138" i="3" s="1"/>
  <c r="H138" i="3" s="1"/>
  <c r="F58" i="3"/>
  <c r="K58" i="3" s="1"/>
  <c r="D134" i="3" s="1"/>
  <c r="H134" i="3" s="1"/>
  <c r="F54" i="3"/>
  <c r="K54" i="3" s="1"/>
  <c r="D130" i="3" s="1"/>
  <c r="H130" i="3" s="1"/>
  <c r="F50" i="3"/>
  <c r="K50" i="3" s="1"/>
  <c r="D126" i="3" s="1"/>
  <c r="H126" i="3" s="1"/>
  <c r="F77" i="3"/>
  <c r="K77" i="3" s="1"/>
  <c r="D153" i="3" s="1"/>
  <c r="H153" i="3" s="1"/>
  <c r="F65" i="3"/>
  <c r="K65" i="3" s="1"/>
  <c r="D141" i="3" s="1"/>
  <c r="H141" i="3" s="1"/>
  <c r="F53" i="3"/>
  <c r="K53" i="3" s="1"/>
  <c r="D129" i="3" s="1"/>
  <c r="H129" i="3" s="1"/>
  <c r="K100" i="1"/>
  <c r="H127" i="1"/>
  <c r="H129" i="1"/>
  <c r="H138" i="1"/>
  <c r="H133" i="1"/>
  <c r="H141" i="1"/>
  <c r="H139" i="1"/>
  <c r="H140" i="1"/>
  <c r="H132" i="1"/>
  <c r="H137" i="1"/>
  <c r="H136" i="1"/>
  <c r="H135" i="1"/>
  <c r="H134" i="1"/>
  <c r="H126" i="1"/>
  <c r="H130" i="1"/>
  <c r="H131" i="1"/>
  <c r="H125" i="1"/>
  <c r="D125" i="3" l="1"/>
  <c r="H125" i="3" s="1"/>
  <c r="H176" i="3" s="1"/>
  <c r="H178" i="3" s="1"/>
  <c r="K100" i="3"/>
  <c r="H176" i="1"/>
  <c r="H178" i="1" s="1"/>
</calcChain>
</file>

<file path=xl/sharedStrings.xml><?xml version="1.0" encoding="utf-8"?>
<sst xmlns="http://schemas.openxmlformats.org/spreadsheetml/2006/main" count="474" uniqueCount="162">
  <si>
    <t>REVISION DES PRIX</t>
  </si>
  <si>
    <t>ADAPTATION DU MARCHE AUX HAUSSES DE SALAIRES</t>
  </si>
  <si>
    <t>Firme :</t>
  </si>
  <si>
    <t>Chantier :</t>
  </si>
  <si>
    <t>Réf. Marché :</t>
  </si>
  <si>
    <t>Date offre :</t>
  </si>
  <si>
    <t>Corps de métier :</t>
  </si>
  <si>
    <t>A) STRUCTURE DES PRIX DE LA SOUMISSION (hors TVA)</t>
  </si>
  <si>
    <t>1. Eléments de calcul</t>
  </si>
  <si>
    <t>2. Décomposition des prix de la soumission</t>
  </si>
  <si>
    <t xml:space="preserve">(a) majoration pour </t>
  </si>
  <si>
    <t xml:space="preserve">(e) décompte suivant prix  </t>
  </si>
  <si>
    <t xml:space="preserve">      risque et bénéfice</t>
  </si>
  <si>
    <t>%</t>
  </si>
  <si>
    <t xml:space="preserve">      de la soumission (H.T.)</t>
  </si>
  <si>
    <t>=</t>
  </si>
  <si>
    <t>€</t>
  </si>
  <si>
    <t xml:space="preserve">(b) part de la </t>
  </si>
  <si>
    <t>(f) prix de revient</t>
  </si>
  <si>
    <t xml:space="preserve">      main d'oeuvre</t>
  </si>
  <si>
    <t xml:space="preserve">            1</t>
  </si>
  <si>
    <t xml:space="preserve">               1  </t>
  </si>
  <si>
    <t xml:space="preserve">   e  x    ------------    =    e  x   -----------</t>
  </si>
  <si>
    <t xml:space="preserve">(c) majoration pour </t>
  </si>
  <si>
    <t xml:space="preserve">                1 + a</t>
  </si>
  <si>
    <t xml:space="preserve">      frais généraux</t>
  </si>
  <si>
    <t>(g) valeur de la main d'oeuvre</t>
  </si>
  <si>
    <t>(d) charges proportionnelles</t>
  </si>
  <si>
    <t>% de (f)</t>
  </si>
  <si>
    <t xml:space="preserve">      aux salaires</t>
  </si>
  <si>
    <t>(h) valeur des salaires directs</t>
  </si>
  <si>
    <t>REMARQUE:</t>
  </si>
  <si>
    <t xml:space="preserve">   g  x    ------------    =    g  x   -----------</t>
  </si>
  <si>
    <t xml:space="preserve">                1 + c</t>
  </si>
  <si>
    <t xml:space="preserve">Les pourcentages indiqués sous  (a) et (b)  </t>
  </si>
  <si>
    <t xml:space="preserve">se rapportent aux prix de revient et ceux  </t>
  </si>
  <si>
    <t xml:space="preserve">(i) valeur globale  </t>
  </si>
  <si>
    <t>sous (c) et (d) aux salaires directs.</t>
  </si>
  <si>
    <t xml:space="preserve">      (salaires + charges proport.)</t>
  </si>
  <si>
    <t>= h + d = h +</t>
  </si>
  <si>
    <t>b</t>
  </si>
  <si>
    <t xml:space="preserve">3. Facteur de décomposition pour déterminer les salaires directs </t>
  </si>
  <si>
    <t>---------------------</t>
  </si>
  <si>
    <t>-------------------</t>
  </si>
  <si>
    <t xml:space="preserve">(1 + a) * (1 + c) </t>
  </si>
  <si>
    <t>B) DETERMINATION DE LA VALEUR A ADAPTER SUIVANT LES PERIODES D'EXECUTION</t>
  </si>
  <si>
    <t>période</t>
  </si>
  <si>
    <t>Valeur suivant</t>
  </si>
  <si>
    <t>Valeur des</t>
  </si>
  <si>
    <t>Charges propor-</t>
  </si>
  <si>
    <t>Valeur globale</t>
  </si>
  <si>
    <t>d'exécution</t>
  </si>
  <si>
    <t>prix de la</t>
  </si>
  <si>
    <t>salaires directs</t>
  </si>
  <si>
    <t>tionnelles en %</t>
  </si>
  <si>
    <t>( sal. + charges</t>
  </si>
  <si>
    <t>soumission</t>
  </si>
  <si>
    <t>selon facteurs de</t>
  </si>
  <si>
    <t>des salaires</t>
  </si>
  <si>
    <t>proportionnelles )</t>
  </si>
  <si>
    <t>du</t>
  </si>
  <si>
    <t>au</t>
  </si>
  <si>
    <t>n°</t>
  </si>
  <si>
    <t>décomposition</t>
  </si>
  <si>
    <t>directs</t>
  </si>
  <si>
    <t>(k)</t>
  </si>
  <si>
    <t>(m)</t>
  </si>
  <si>
    <t>(n)</t>
  </si>
  <si>
    <t>(p)</t>
  </si>
  <si>
    <t>Ac01</t>
  </si>
  <si>
    <t>Ac02</t>
  </si>
  <si>
    <t>Ac03</t>
  </si>
  <si>
    <t>Ac04</t>
  </si>
  <si>
    <t>Ac05</t>
  </si>
  <si>
    <t>Ac06</t>
  </si>
  <si>
    <t>Ac07</t>
  </si>
  <si>
    <t>Ac08</t>
  </si>
  <si>
    <t>Ac09</t>
  </si>
  <si>
    <t>Ac10</t>
  </si>
  <si>
    <t>Ac11</t>
  </si>
  <si>
    <t>Ac12</t>
  </si>
  <si>
    <t>Ac13</t>
  </si>
  <si>
    <t>Ac14</t>
  </si>
  <si>
    <t>Ac15</t>
  </si>
  <si>
    <t>Ac16</t>
  </si>
  <si>
    <t>Ac17</t>
  </si>
  <si>
    <t>Ac18</t>
  </si>
  <si>
    <t>Ac19</t>
  </si>
  <si>
    <t>Ac20</t>
  </si>
  <si>
    <t>Ac21</t>
  </si>
  <si>
    <t>Ac22</t>
  </si>
  <si>
    <t>Ac23</t>
  </si>
  <si>
    <t>Ac24</t>
  </si>
  <si>
    <t>Ac25</t>
  </si>
  <si>
    <t>Ac26</t>
  </si>
  <si>
    <t>Ac27</t>
  </si>
  <si>
    <t>Ac28</t>
  </si>
  <si>
    <t>Ac29</t>
  </si>
  <si>
    <t>Ac30</t>
  </si>
  <si>
    <t>Sommes :</t>
  </si>
  <si>
    <t>C) HAUSSES INTERVENUES ET COEFFICIENT DE MAJORATION DE LA VALEUR A ADAPTER</t>
  </si>
  <si>
    <t>Date des hausses</t>
  </si>
  <si>
    <t xml:space="preserve">Origine des </t>
  </si>
  <si>
    <t>Hausses</t>
  </si>
  <si>
    <t>Coefficient de</t>
  </si>
  <si>
    <t>hausses</t>
  </si>
  <si>
    <t>individuelles</t>
  </si>
  <si>
    <t>cumulées</t>
  </si>
  <si>
    <t>majoration de la</t>
  </si>
  <si>
    <t>en %</t>
  </si>
  <si>
    <t>valeur à adapter</t>
  </si>
  <si>
    <t>(=1+s)</t>
  </si>
  <si>
    <t>(q)</t>
  </si>
  <si>
    <t>(r)</t>
  </si>
  <si>
    <t>(s)</t>
  </si>
  <si>
    <t>(t)</t>
  </si>
  <si>
    <t>Offre</t>
  </si>
  <si>
    <t>/</t>
  </si>
  <si>
    <t>indice *</t>
  </si>
  <si>
    <t>D) CALCUL DE LA MAJORATION</t>
  </si>
  <si>
    <t>Période d'exécution</t>
  </si>
  <si>
    <t>Valeur à adapter</t>
  </si>
  <si>
    <t xml:space="preserve">Coefficient de </t>
  </si>
  <si>
    <t>Valeurs adaptées ( salaires</t>
  </si>
  <si>
    <t>(reprendre valeur p)</t>
  </si>
  <si>
    <t>majoration</t>
  </si>
  <si>
    <t>(salaires + charges proportionnelles)</t>
  </si>
  <si>
    <t xml:space="preserve">  (reprendre valeur t)</t>
  </si>
  <si>
    <t>w = u * v</t>
  </si>
  <si>
    <t>(u)</t>
  </si>
  <si>
    <t>(v)</t>
  </si>
  <si>
    <t>(w)</t>
  </si>
  <si>
    <t>Valeur totale adaptée</t>
  </si>
  <si>
    <t>A déduire: Valeur globale (i)</t>
  </si>
  <si>
    <t>Total majoration de prix (hors TVA)</t>
  </si>
  <si>
    <t>Date:</t>
  </si>
  <si>
    <t>Signature:</t>
  </si>
  <si>
    <t>(k x facteur de déc.)</t>
  </si>
  <si>
    <t>(m* (1+n) )</t>
  </si>
  <si>
    <t>Adaptation prix unitaires</t>
  </si>
  <si>
    <t>Adaptation régies</t>
  </si>
  <si>
    <t>Ac31</t>
  </si>
  <si>
    <t>Ac32</t>
  </si>
  <si>
    <t>Ac33</t>
  </si>
  <si>
    <t>Ac34</t>
  </si>
  <si>
    <t>Ac35</t>
  </si>
  <si>
    <t>Ac36</t>
  </si>
  <si>
    <t>Ac37</t>
  </si>
  <si>
    <t>Ac38</t>
  </si>
  <si>
    <t>Ac39</t>
  </si>
  <si>
    <t>Ac40</t>
  </si>
  <si>
    <t>Ac41</t>
  </si>
  <si>
    <t>Ac42</t>
  </si>
  <si>
    <t>Ac43</t>
  </si>
  <si>
    <t>Ac44</t>
  </si>
  <si>
    <t>Ac45</t>
  </si>
  <si>
    <t>Ac46</t>
  </si>
  <si>
    <t>Ac47</t>
  </si>
  <si>
    <t>Ac48</t>
  </si>
  <si>
    <t>Ac49</t>
  </si>
  <si>
    <t>Ac50</t>
  </si>
  <si>
    <t>* les conventions collectives ne sont pas prises en considération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</si>
</sst>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\ &quot;€&quot;;[Red]\-#,##0.00\ &quot;€&quot;"/>
    <numFmt numFmtId="165" formatCode="dd/mm/yy;@"/>
    <numFmt numFmtId="166" formatCode="#,##0.00_ ;[Red]\-#,##0.00\ "/>
    <numFmt numFmtId="167" formatCode="0.00000000"/>
    <numFmt numFmtId="168" formatCode="0.0000"/>
    <numFmt numFmtId="169" formatCode="0.000000"/>
    <numFmt numFmtId="170" formatCode="#,##0.00000000_ ;[Red]\-#,##0.00000000\ "/>
  </numFmts>
  <fonts count="17" x14ac:knownFonts="1">
    <font>
      <sz val="10"/>
      <name val="MS Sans Serif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sz val="9.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4"/>
      <name val="Arial"/>
      <family val="2"/>
    </font>
    <font>
      <sz val="10"/>
      <color indexed="11"/>
      <name val="Arial"/>
      <family val="2"/>
    </font>
    <font>
      <b/>
      <sz val="11"/>
      <name val="Arial"/>
      <family val="2"/>
    </font>
    <font>
      <sz val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1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" shrinkToFit="1"/>
    </xf>
    <xf numFmtId="0" fontId="4" fillId="0" borderId="0" xfId="0" applyFont="1" applyAlignment="1" applyProtection="1">
      <alignment horizontal="center" shrinkToFit="1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5" fillId="0" borderId="0" xfId="0" applyFont="1" applyProtection="1"/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1" xfId="0" applyFont="1" applyBorder="1" applyProtection="1"/>
    <xf numFmtId="0" fontId="6" fillId="0" borderId="1" xfId="0" applyFont="1" applyBorder="1" applyProtection="1"/>
    <xf numFmtId="0" fontId="2" fillId="0" borderId="11" xfId="0" applyFont="1" applyBorder="1" applyProtection="1"/>
    <xf numFmtId="0" fontId="8" fillId="0" borderId="12" xfId="0" applyFont="1" applyBorder="1" applyProtection="1"/>
    <xf numFmtId="0" fontId="2" fillId="0" borderId="12" xfId="0" applyFont="1" applyBorder="1" applyProtection="1"/>
    <xf numFmtId="0" fontId="2" fillId="0" borderId="13" xfId="0" applyFont="1" applyBorder="1" applyProtection="1"/>
    <xf numFmtId="0" fontId="2" fillId="0" borderId="14" xfId="0" applyFont="1" applyBorder="1" applyProtection="1"/>
    <xf numFmtId="0" fontId="8" fillId="0" borderId="0" xfId="0" applyFont="1" applyBorder="1" applyProtection="1"/>
    <xf numFmtId="0" fontId="2" fillId="0" borderId="15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0" xfId="0" quotePrefix="1" applyFont="1" applyBorder="1" applyAlignment="1" applyProtection="1">
      <alignment horizontal="center"/>
    </xf>
    <xf numFmtId="0" fontId="2" fillId="0" borderId="14" xfId="0" quotePrefix="1" applyFont="1" applyBorder="1" applyAlignment="1" applyProtection="1">
      <alignment horizontal="center"/>
    </xf>
    <xf numFmtId="0" fontId="2" fillId="0" borderId="0" xfId="0" quotePrefix="1" applyFont="1" applyBorder="1" applyAlignment="1" applyProtection="1">
      <alignment horizontal="right"/>
    </xf>
    <xf numFmtId="0" fontId="2" fillId="0" borderId="14" xfId="0" quotePrefix="1" applyFont="1" applyBorder="1" applyProtection="1"/>
    <xf numFmtId="0" fontId="2" fillId="0" borderId="0" xfId="0" quotePrefix="1" applyFont="1" applyBorder="1" applyProtection="1"/>
    <xf numFmtId="0" fontId="2" fillId="0" borderId="0" xfId="0" applyFont="1" applyBorder="1" applyAlignment="1" applyProtection="1">
      <alignment horizontal="right"/>
    </xf>
    <xf numFmtId="0" fontId="10" fillId="0" borderId="14" xfId="0" applyFont="1" applyBorder="1" applyProtection="1"/>
    <xf numFmtId="0" fontId="10" fillId="0" borderId="0" xfId="0" applyFont="1" applyBorder="1" applyProtection="1"/>
    <xf numFmtId="0" fontId="11" fillId="0" borderId="14" xfId="0" applyFont="1" applyBorder="1" applyProtection="1"/>
    <xf numFmtId="0" fontId="12" fillId="0" borderId="14" xfId="0" applyFont="1" applyBorder="1" applyProtection="1"/>
    <xf numFmtId="0" fontId="12" fillId="0" borderId="0" xfId="0" applyFont="1" applyBorder="1" applyProtection="1"/>
    <xf numFmtId="0" fontId="2" fillId="0" borderId="14" xfId="0" quotePrefix="1" applyFont="1" applyBorder="1" applyAlignment="1" applyProtection="1">
      <alignment horizontal="right"/>
    </xf>
    <xf numFmtId="0" fontId="2" fillId="0" borderId="12" xfId="0" applyFont="1" applyBorder="1" applyAlignment="1" applyProtection="1">
      <alignment horizontal="center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2" fillId="0" borderId="16" xfId="0" applyFont="1" applyBorder="1" applyProtection="1"/>
    <xf numFmtId="0" fontId="13" fillId="0" borderId="0" xfId="0" applyFont="1" applyBorder="1" applyAlignment="1" applyProtection="1">
      <alignment horizontal="center"/>
    </xf>
    <xf numFmtId="0" fontId="2" fillId="0" borderId="13" xfId="0" applyFont="1" applyBorder="1" applyAlignment="1" applyProtection="1"/>
    <xf numFmtId="0" fontId="2" fillId="0" borderId="13" xfId="0" applyFont="1" applyBorder="1" applyAlignment="1" applyProtection="1">
      <alignment horizontal="center"/>
    </xf>
    <xf numFmtId="0" fontId="2" fillId="0" borderId="15" xfId="0" applyFont="1" applyBorder="1" applyAlignment="1" applyProtection="1"/>
    <xf numFmtId="0" fontId="2" fillId="0" borderId="15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Continuous"/>
    </xf>
    <xf numFmtId="0" fontId="2" fillId="0" borderId="16" xfId="0" applyFont="1" applyBorder="1" applyAlignment="1" applyProtection="1">
      <alignment horizontal="centerContinuous"/>
    </xf>
    <xf numFmtId="0" fontId="2" fillId="0" borderId="17" xfId="0" quotePrefix="1" applyFont="1" applyBorder="1" applyProtection="1"/>
    <xf numFmtId="0" fontId="2" fillId="0" borderId="18" xfId="0" applyFont="1" applyBorder="1" applyProtection="1"/>
    <xf numFmtId="0" fontId="2" fillId="0" borderId="19" xfId="0" applyFont="1" applyBorder="1" applyAlignment="1" applyProtection="1">
      <alignment horizontal="centerContinuous"/>
    </xf>
    <xf numFmtId="0" fontId="2" fillId="0" borderId="18" xfId="0" applyFont="1" applyBorder="1" applyAlignment="1" applyProtection="1">
      <alignment horizontal="centerContinuous"/>
    </xf>
    <xf numFmtId="0" fontId="2" fillId="0" borderId="18" xfId="0" applyFont="1" applyBorder="1" applyAlignment="1" applyProtection="1"/>
    <xf numFmtId="0" fontId="2" fillId="0" borderId="12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20" xfId="0" applyFont="1" applyBorder="1" applyAlignment="1" applyProtection="1"/>
    <xf numFmtId="166" fontId="14" fillId="0" borderId="2" xfId="0" applyNumberFormat="1" applyFont="1" applyBorder="1" applyAlignment="1" applyProtection="1"/>
    <xf numFmtId="166" fontId="2" fillId="0" borderId="2" xfId="0" applyNumberFormat="1" applyFont="1" applyBorder="1" applyProtection="1"/>
    <xf numFmtId="166" fontId="2" fillId="0" borderId="20" xfId="0" applyNumberFormat="1" applyFont="1" applyBorder="1" applyProtection="1"/>
    <xf numFmtId="0" fontId="2" fillId="0" borderId="21" xfId="0" applyFont="1" applyBorder="1" applyAlignment="1" applyProtection="1"/>
    <xf numFmtId="166" fontId="14" fillId="0" borderId="4" xfId="0" applyNumberFormat="1" applyFont="1" applyBorder="1" applyAlignment="1" applyProtection="1"/>
    <xf numFmtId="166" fontId="2" fillId="0" borderId="4" xfId="0" applyNumberFormat="1" applyFont="1" applyBorder="1" applyProtection="1"/>
    <xf numFmtId="166" fontId="2" fillId="0" borderId="21" xfId="0" applyNumberFormat="1" applyFont="1" applyBorder="1" applyProtection="1"/>
    <xf numFmtId="166" fontId="14" fillId="0" borderId="4" xfId="0" applyNumberFormat="1" applyFont="1" applyBorder="1" applyAlignment="1" applyProtection="1">
      <alignment horizontal="centerContinuous"/>
    </xf>
    <xf numFmtId="0" fontId="2" fillId="0" borderId="22" xfId="0" applyFont="1" applyBorder="1" applyAlignment="1" applyProtection="1"/>
    <xf numFmtId="166" fontId="14" fillId="0" borderId="6" xfId="0" applyNumberFormat="1" applyFont="1" applyBorder="1" applyAlignment="1" applyProtection="1">
      <alignment horizontal="centerContinuous"/>
    </xf>
    <xf numFmtId="166" fontId="2" fillId="0" borderId="6" xfId="0" applyNumberFormat="1" applyFont="1" applyBorder="1" applyProtection="1"/>
    <xf numFmtId="166" fontId="2" fillId="0" borderId="22" xfId="0" applyNumberFormat="1" applyFont="1" applyBorder="1" applyProtection="1"/>
    <xf numFmtId="0" fontId="2" fillId="0" borderId="18" xfId="0" applyFont="1" applyBorder="1" applyAlignment="1" applyProtection="1">
      <alignment vertical="center"/>
    </xf>
    <xf numFmtId="166" fontId="2" fillId="0" borderId="19" xfId="0" applyNumberFormat="1" applyFont="1" applyBorder="1" applyAlignment="1" applyProtection="1">
      <alignment vertical="center"/>
    </xf>
    <xf numFmtId="166" fontId="2" fillId="0" borderId="17" xfId="0" applyNumberFormat="1" applyFont="1" applyBorder="1" applyAlignment="1" applyProtection="1">
      <alignment vertical="center"/>
    </xf>
    <xf numFmtId="166" fontId="2" fillId="0" borderId="18" xfId="0" applyNumberFormat="1" applyFont="1" applyBorder="1" applyAlignment="1" applyProtection="1">
      <alignment vertical="center"/>
    </xf>
    <xf numFmtId="0" fontId="11" fillId="0" borderId="12" xfId="0" applyFont="1" applyBorder="1" applyProtection="1"/>
    <xf numFmtId="0" fontId="2" fillId="0" borderId="14" xfId="0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Continuous"/>
    </xf>
    <xf numFmtId="0" fontId="2" fillId="0" borderId="15" xfId="0" applyFont="1" applyBorder="1" applyAlignment="1" applyProtection="1">
      <alignment horizontal="centerContinuous"/>
    </xf>
    <xf numFmtId="0" fontId="2" fillId="0" borderId="9" xfId="0" applyFont="1" applyBorder="1" applyAlignment="1" applyProtection="1">
      <alignment horizontal="centerContinuous"/>
    </xf>
    <xf numFmtId="0" fontId="2" fillId="0" borderId="10" xfId="0" applyFont="1" applyBorder="1" applyAlignment="1" applyProtection="1">
      <alignment horizontal="centerContinuous"/>
    </xf>
    <xf numFmtId="0" fontId="11" fillId="0" borderId="17" xfId="0" applyFont="1" applyBorder="1" applyAlignment="1" applyProtection="1">
      <alignment horizontal="center"/>
    </xf>
    <xf numFmtId="0" fontId="11" fillId="0" borderId="17" xfId="0" quotePrefix="1" applyFont="1" applyBorder="1" applyAlignment="1" applyProtection="1">
      <alignment horizontal="center"/>
    </xf>
    <xf numFmtId="0" fontId="11" fillId="0" borderId="19" xfId="0" applyFont="1" applyBorder="1" applyProtection="1"/>
    <xf numFmtId="2" fontId="11" fillId="0" borderId="17" xfId="0" quotePrefix="1" applyNumberFormat="1" applyFont="1" applyBorder="1" applyAlignment="1" applyProtection="1">
      <alignment horizontal="center"/>
    </xf>
    <xf numFmtId="167" fontId="11" fillId="0" borderId="18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20" xfId="0" applyFont="1" applyBorder="1" applyProtection="1"/>
    <xf numFmtId="0" fontId="2" fillId="0" borderId="8" xfId="0" applyFont="1" applyBorder="1" applyAlignment="1" applyProtection="1">
      <alignment horizontal="center"/>
    </xf>
    <xf numFmtId="0" fontId="2" fillId="0" borderId="23" xfId="0" applyFont="1" applyBorder="1" applyProtection="1"/>
    <xf numFmtId="0" fontId="2" fillId="0" borderId="4" xfId="0" applyFont="1" applyBorder="1" applyAlignment="1" applyProtection="1">
      <alignment horizontal="center"/>
    </xf>
    <xf numFmtId="0" fontId="2" fillId="0" borderId="21" xfId="0" applyFont="1" applyBorder="1" applyProtection="1"/>
    <xf numFmtId="2" fontId="2" fillId="0" borderId="21" xfId="0" applyNumberFormat="1" applyFont="1" applyBorder="1" applyAlignment="1" applyProtection="1">
      <alignment horizontal="center"/>
    </xf>
    <xf numFmtId="2" fontId="2" fillId="0" borderId="16" xfId="0" applyNumberFormat="1" applyFont="1" applyBorder="1" applyAlignment="1" applyProtection="1">
      <alignment horizontal="center"/>
    </xf>
    <xf numFmtId="14" fontId="11" fillId="0" borderId="0" xfId="0" applyNumberFormat="1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1" fillId="0" borderId="0" xfId="0" applyFont="1" applyBorder="1" applyProtection="1"/>
    <xf numFmtId="0" fontId="11" fillId="0" borderId="0" xfId="0" applyFont="1" applyBorder="1" applyAlignment="1" applyProtection="1">
      <alignment horizontal="centerContinuous"/>
    </xf>
    <xf numFmtId="0" fontId="12" fillId="0" borderId="0" xfId="0" applyFont="1" applyBorder="1" applyAlignment="1" applyProtection="1">
      <alignment horizontal="centerContinuous"/>
    </xf>
    <xf numFmtId="0" fontId="12" fillId="0" borderId="0" xfId="0" applyFont="1" applyBorder="1" applyAlignment="1" applyProtection="1"/>
    <xf numFmtId="0" fontId="2" fillId="0" borderId="20" xfId="0" applyFont="1" applyBorder="1" applyAlignment="1" applyProtection="1">
      <alignment horizontal="centerContinuous"/>
    </xf>
    <xf numFmtId="0" fontId="2" fillId="0" borderId="21" xfId="0" applyFont="1" applyBorder="1" applyAlignment="1" applyProtection="1">
      <alignment horizontal="centerContinuous"/>
    </xf>
    <xf numFmtId="0" fontId="2" fillId="0" borderId="17" xfId="0" applyFont="1" applyBorder="1" applyAlignment="1" applyProtection="1">
      <alignment horizontal="centerContinuous"/>
    </xf>
    <xf numFmtId="0" fontId="15" fillId="0" borderId="18" xfId="0" applyFont="1" applyBorder="1" applyAlignment="1" applyProtection="1"/>
    <xf numFmtId="0" fontId="5" fillId="0" borderId="18" xfId="0" applyFont="1" applyBorder="1" applyProtection="1"/>
    <xf numFmtId="0" fontId="5" fillId="0" borderId="18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4" fontId="2" fillId="0" borderId="0" xfId="0" applyNumberFormat="1" applyFont="1" applyBorder="1" applyProtection="1"/>
    <xf numFmtId="168" fontId="2" fillId="0" borderId="10" xfId="0" applyNumberFormat="1" applyFont="1" applyBorder="1" applyAlignment="1" applyProtection="1">
      <alignment horizontal="center"/>
    </xf>
    <xf numFmtId="169" fontId="11" fillId="0" borderId="0" xfId="0" applyNumberFormat="1" applyFont="1" applyBorder="1" applyProtection="1"/>
    <xf numFmtId="0" fontId="9" fillId="2" borderId="1" xfId="0" applyFont="1" applyFill="1" applyBorder="1" applyProtection="1">
      <protection locked="0"/>
    </xf>
    <xf numFmtId="166" fontId="2" fillId="2" borderId="24" xfId="0" applyNumberFormat="1" applyFont="1" applyFill="1" applyBorder="1" applyAlignment="1" applyProtection="1">
      <protection locked="0"/>
    </xf>
    <xf numFmtId="166" fontId="2" fillId="2" borderId="25" xfId="0" applyNumberFormat="1" applyFont="1" applyFill="1" applyBorder="1" applyAlignment="1" applyProtection="1"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</xf>
    <xf numFmtId="0" fontId="12" fillId="0" borderId="16" xfId="0" applyFont="1" applyBorder="1" applyProtection="1"/>
    <xf numFmtId="0" fontId="9" fillId="0" borderId="1" xfId="0" applyFont="1" applyFill="1" applyBorder="1" applyProtection="1"/>
    <xf numFmtId="0" fontId="12" fillId="0" borderId="14" xfId="0" applyFont="1" applyBorder="1" applyAlignment="1" applyProtection="1">
      <alignment horizontal="center"/>
    </xf>
    <xf numFmtId="165" fontId="2" fillId="2" borderId="2" xfId="0" applyNumberFormat="1" applyFont="1" applyFill="1" applyBorder="1" applyAlignment="1" applyProtection="1">
      <alignment horizontal="center" vertical="center"/>
      <protection locked="0"/>
    </xf>
    <xf numFmtId="165" fontId="2" fillId="2" borderId="3" xfId="0" applyNumberFormat="1" applyFont="1" applyFill="1" applyBorder="1" applyAlignment="1" applyProtection="1">
      <alignment horizontal="center" vertical="center"/>
      <protection locked="0"/>
    </xf>
    <xf numFmtId="165" fontId="2" fillId="2" borderId="4" xfId="0" applyNumberFormat="1" applyFont="1" applyFill="1" applyBorder="1" applyAlignment="1" applyProtection="1">
      <alignment horizontal="center" vertical="center"/>
      <protection locked="0"/>
    </xf>
    <xf numFmtId="165" fontId="2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/>
    </xf>
    <xf numFmtId="0" fontId="15" fillId="0" borderId="10" xfId="0" applyFont="1" applyBorder="1" applyAlignment="1" applyProtection="1"/>
    <xf numFmtId="0" fontId="5" fillId="0" borderId="10" xfId="0" applyFont="1" applyBorder="1" applyProtection="1"/>
    <xf numFmtId="0" fontId="2" fillId="0" borderId="22" xfId="0" applyFont="1" applyBorder="1" applyAlignment="1" applyProtection="1">
      <alignment horizontal="centerContinuous"/>
    </xf>
    <xf numFmtId="165" fontId="2" fillId="0" borderId="2" xfId="0" applyNumberFormat="1" applyFont="1" applyFill="1" applyBorder="1" applyAlignment="1" applyProtection="1">
      <alignment horizontal="center"/>
      <protection locked="0"/>
    </xf>
    <xf numFmtId="165" fontId="2" fillId="0" borderId="3" xfId="0" applyNumberFormat="1" applyFont="1" applyFill="1" applyBorder="1" applyAlignment="1" applyProtection="1">
      <alignment horizontal="center"/>
      <protection locked="0"/>
    </xf>
    <xf numFmtId="165" fontId="2" fillId="0" borderId="4" xfId="0" applyNumberFormat="1" applyFont="1" applyFill="1" applyBorder="1" applyAlignment="1" applyProtection="1">
      <alignment horizontal="center"/>
      <protection locked="0"/>
    </xf>
    <xf numFmtId="165" fontId="2" fillId="0" borderId="5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166" fontId="2" fillId="0" borderId="20" xfId="0" applyNumberFormat="1" applyFont="1" applyBorder="1" applyAlignment="1" applyProtection="1">
      <alignment horizontal="right"/>
    </xf>
    <xf numFmtId="0" fontId="2" fillId="0" borderId="13" xfId="0" applyFont="1" applyBorder="1" applyAlignment="1" applyProtection="1">
      <alignment horizontal="center"/>
    </xf>
    <xf numFmtId="0" fontId="12" fillId="0" borderId="14" xfId="0" applyFont="1" applyBorder="1" applyAlignment="1" applyProtection="1">
      <alignment horizontal="center"/>
    </xf>
    <xf numFmtId="166" fontId="2" fillId="0" borderId="21" xfId="0" applyNumberFormat="1" applyFont="1" applyBorder="1" applyAlignment="1" applyProtection="1">
      <alignment horizontal="right"/>
    </xf>
    <xf numFmtId="167" fontId="11" fillId="0" borderId="18" xfId="0" applyNumberFormat="1" applyFont="1" applyBorder="1" applyAlignment="1" applyProtection="1">
      <alignment horizontal="center"/>
    </xf>
    <xf numFmtId="167" fontId="2" fillId="0" borderId="2" xfId="0" applyNumberFormat="1" applyFont="1" applyBorder="1" applyAlignment="1" applyProtection="1">
      <alignment horizontal="center"/>
    </xf>
    <xf numFmtId="167" fontId="2" fillId="0" borderId="4" xfId="0" applyNumberFormat="1" applyFont="1" applyBorder="1" applyAlignment="1" applyProtection="1">
      <alignment horizontal="center"/>
    </xf>
    <xf numFmtId="166" fontId="2" fillId="0" borderId="22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/>
    </xf>
    <xf numFmtId="167" fontId="2" fillId="0" borderId="4" xfId="0" applyNumberFormat="1" applyFont="1" applyBorder="1" applyAlignment="1" applyProtection="1">
      <alignment horizontal="center"/>
    </xf>
    <xf numFmtId="167" fontId="2" fillId="0" borderId="2" xfId="0" applyNumberFormat="1" applyFont="1" applyBorder="1" applyAlignment="1" applyProtection="1">
      <alignment horizontal="center"/>
    </xf>
    <xf numFmtId="170" fontId="2" fillId="0" borderId="3" xfId="0" applyNumberFormat="1" applyFont="1" applyFill="1" applyBorder="1" applyAlignment="1" applyProtection="1"/>
    <xf numFmtId="170" fontId="2" fillId="0" borderId="5" xfId="0" applyNumberFormat="1" applyFont="1" applyFill="1" applyBorder="1" applyAlignment="1" applyProtection="1"/>
    <xf numFmtId="0" fontId="2" fillId="0" borderId="7" xfId="0" applyFont="1" applyBorder="1" applyAlignment="1" applyProtection="1"/>
    <xf numFmtId="167" fontId="2" fillId="0" borderId="6" xfId="0" applyNumberFormat="1" applyFont="1" applyBorder="1" applyAlignment="1" applyProtection="1">
      <alignment horizontal="center"/>
    </xf>
    <xf numFmtId="0" fontId="2" fillId="0" borderId="22" xfId="0" applyFont="1" applyBorder="1" applyProtection="1"/>
    <xf numFmtId="167" fontId="2" fillId="0" borderId="6" xfId="0" applyNumberFormat="1" applyFont="1" applyBorder="1" applyAlignment="1" applyProtection="1">
      <alignment horizontal="right"/>
    </xf>
    <xf numFmtId="0" fontId="2" fillId="0" borderId="7" xfId="0" applyFont="1" applyBorder="1" applyAlignment="1" applyProtection="1">
      <alignment horizontal="centerContinuous"/>
    </xf>
    <xf numFmtId="4" fontId="2" fillId="0" borderId="1" xfId="0" applyNumberFormat="1" applyFont="1" applyBorder="1" applyProtection="1"/>
    <xf numFmtId="0" fontId="2" fillId="0" borderId="6" xfId="0" applyFont="1" applyBorder="1" applyAlignment="1" applyProtection="1">
      <alignment horizontal="centerContinuous"/>
    </xf>
    <xf numFmtId="0" fontId="2" fillId="0" borderId="6" xfId="0" applyFont="1" applyBorder="1" applyAlignment="1" applyProtection="1"/>
    <xf numFmtId="2" fontId="2" fillId="0" borderId="9" xfId="0" applyNumberFormat="1" applyFont="1" applyBorder="1" applyAlignment="1" applyProtection="1">
      <alignment horizontal="center"/>
    </xf>
    <xf numFmtId="165" fontId="2" fillId="0" borderId="6" xfId="0" quotePrefix="1" applyNumberFormat="1" applyFont="1" applyBorder="1" applyAlignment="1" applyProtection="1">
      <alignment horizontal="left"/>
    </xf>
    <xf numFmtId="165" fontId="2" fillId="0" borderId="7" xfId="0" applyNumberFormat="1" applyFont="1" applyBorder="1" applyAlignment="1" applyProtection="1">
      <alignment horizontal="centerContinuous"/>
    </xf>
    <xf numFmtId="166" fontId="2" fillId="0" borderId="26" xfId="0" applyNumberFormat="1" applyFont="1" applyBorder="1" applyAlignment="1" applyProtection="1"/>
    <xf numFmtId="166" fontId="2" fillId="0" borderId="20" xfId="0" applyNumberFormat="1" applyFont="1" applyBorder="1" applyAlignment="1" applyProtection="1">
      <alignment horizontal="right"/>
    </xf>
    <xf numFmtId="166" fontId="2" fillId="0" borderId="21" xfId="0" applyNumberFormat="1" applyFont="1" applyBorder="1" applyAlignment="1" applyProtection="1">
      <alignment horizontal="right"/>
    </xf>
    <xf numFmtId="166" fontId="2" fillId="0" borderId="22" xfId="0" applyNumberFormat="1" applyFont="1" applyBorder="1" applyAlignment="1" applyProtection="1">
      <alignment horizontal="right"/>
    </xf>
    <xf numFmtId="2" fontId="2" fillId="0" borderId="2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</xf>
    <xf numFmtId="2" fontId="2" fillId="0" borderId="6" xfId="0" applyNumberFormat="1" applyFont="1" applyBorder="1" applyAlignment="1" applyProtection="1">
      <alignment horizontal="center"/>
    </xf>
    <xf numFmtId="2" fontId="2" fillId="0" borderId="22" xfId="0" applyNumberFormat="1" applyFont="1" applyBorder="1" applyAlignment="1" applyProtection="1">
      <alignment horizontal="center"/>
    </xf>
    <xf numFmtId="165" fontId="2" fillId="0" borderId="2" xfId="0" applyNumberFormat="1" applyFont="1" applyFill="1" applyBorder="1" applyAlignment="1" applyProtection="1">
      <alignment horizontal="center" vertical="center"/>
    </xf>
    <xf numFmtId="165" fontId="2" fillId="0" borderId="4" xfId="0" applyNumberFormat="1" applyFont="1" applyFill="1" applyBorder="1" applyAlignment="1" applyProtection="1">
      <alignment horizontal="center" vertical="center"/>
    </xf>
    <xf numFmtId="170" fontId="2" fillId="0" borderId="2" xfId="0" applyNumberFormat="1" applyFont="1" applyFill="1" applyBorder="1" applyAlignment="1" applyProtection="1"/>
    <xf numFmtId="170" fontId="2" fillId="0" borderId="4" xfId="0" applyNumberFormat="1" applyFont="1" applyFill="1" applyBorder="1" applyAlignment="1" applyProtection="1"/>
    <xf numFmtId="165" fontId="2" fillId="0" borderId="5" xfId="0" applyNumberFormat="1" applyFont="1" applyFill="1" applyBorder="1" applyAlignment="1" applyProtection="1">
      <alignment horizontal="center"/>
      <protection locked="0"/>
    </xf>
    <xf numFmtId="166" fontId="14" fillId="0" borderId="28" xfId="0" applyNumberFormat="1" applyFont="1" applyBorder="1" applyAlignment="1" applyProtection="1">
      <alignment horizontal="centerContinuous"/>
    </xf>
    <xf numFmtId="166" fontId="2" fillId="0" borderId="28" xfId="0" applyNumberFormat="1" applyFont="1" applyBorder="1" applyProtection="1"/>
    <xf numFmtId="166" fontId="2" fillId="0" borderId="30" xfId="0" applyNumberFormat="1" applyFont="1" applyBorder="1" applyProtection="1"/>
    <xf numFmtId="170" fontId="2" fillId="0" borderId="28" xfId="0" applyNumberFormat="1" applyFont="1" applyFill="1" applyBorder="1" applyAlignment="1" applyProtection="1"/>
    <xf numFmtId="170" fontId="2" fillId="0" borderId="29" xfId="0" applyNumberFormat="1" applyFont="1" applyFill="1" applyBorder="1" applyAlignment="1" applyProtection="1"/>
    <xf numFmtId="165" fontId="2" fillId="0" borderId="3" xfId="0" applyNumberFormat="1" applyFont="1" applyFill="1" applyBorder="1" applyAlignment="1" applyProtection="1">
      <alignment horizontal="center" vertical="center"/>
    </xf>
    <xf numFmtId="165" fontId="2" fillId="0" borderId="5" xfId="0" applyNumberFormat="1" applyFont="1" applyFill="1" applyBorder="1" applyAlignment="1" applyProtection="1">
      <alignment horizontal="center" vertical="center"/>
    </xf>
    <xf numFmtId="165" fontId="2" fillId="0" borderId="5" xfId="0" applyNumberFormat="1" applyFont="1" applyFill="1" applyBorder="1" applyAlignment="1" applyProtection="1">
      <alignment horizontal="center"/>
    </xf>
    <xf numFmtId="165" fontId="2" fillId="0" borderId="2" xfId="0" applyNumberFormat="1" applyFont="1" applyFill="1" applyBorder="1" applyAlignment="1" applyProtection="1">
      <alignment horizontal="center"/>
    </xf>
    <xf numFmtId="165" fontId="2" fillId="0" borderId="3" xfId="0" applyNumberFormat="1" applyFont="1" applyFill="1" applyBorder="1" applyAlignment="1" applyProtection="1">
      <alignment horizontal="center"/>
    </xf>
    <xf numFmtId="165" fontId="2" fillId="0" borderId="4" xfId="0" applyNumberFormat="1" applyFont="1" applyFill="1" applyBorder="1" applyAlignment="1" applyProtection="1">
      <alignment horizontal="center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 indent="1"/>
      <protection locked="0"/>
    </xf>
    <xf numFmtId="166" fontId="2" fillId="0" borderId="10" xfId="0" applyNumberFormat="1" applyFont="1" applyBorder="1" applyAlignment="1" applyProtection="1">
      <alignment horizontal="center"/>
    </xf>
    <xf numFmtId="166" fontId="2" fillId="0" borderId="16" xfId="0" applyNumberFormat="1" applyFont="1" applyBorder="1" applyAlignment="1" applyProtection="1">
      <alignment horizontal="center"/>
    </xf>
    <xf numFmtId="164" fontId="2" fillId="0" borderId="6" xfId="0" applyNumberFormat="1" applyFont="1" applyBorder="1" applyAlignment="1" applyProtection="1">
      <alignment horizontal="right"/>
    </xf>
    <xf numFmtId="164" fontId="2" fillId="0" borderId="7" xfId="0" applyNumberFormat="1" applyFont="1" applyBorder="1" applyAlignment="1" applyProtection="1">
      <alignment horizontal="right"/>
    </xf>
    <xf numFmtId="164" fontId="2" fillId="0" borderId="22" xfId="0" applyNumberFormat="1" applyFont="1" applyBorder="1" applyAlignment="1" applyProtection="1">
      <alignment horizontal="right"/>
    </xf>
    <xf numFmtId="164" fontId="15" fillId="0" borderId="9" xfId="0" applyNumberFormat="1" applyFont="1" applyBorder="1" applyAlignment="1" applyProtection="1">
      <alignment horizontal="right"/>
    </xf>
    <xf numFmtId="164" fontId="15" fillId="0" borderId="10" xfId="0" applyNumberFormat="1" applyFont="1" applyBorder="1" applyAlignment="1" applyProtection="1">
      <alignment horizontal="right"/>
    </xf>
    <xf numFmtId="164" fontId="15" fillId="0" borderId="16" xfId="0" applyNumberFormat="1" applyFont="1" applyBorder="1" applyAlignment="1" applyProtection="1">
      <alignment horizontal="right"/>
    </xf>
    <xf numFmtId="164" fontId="15" fillId="0" borderId="17" xfId="0" applyNumberFormat="1" applyFont="1" applyBorder="1" applyAlignment="1" applyProtection="1">
      <alignment horizontal="right"/>
    </xf>
    <xf numFmtId="164" fontId="15" fillId="0" borderId="18" xfId="0" applyNumberFormat="1" applyFont="1" applyBorder="1" applyAlignment="1" applyProtection="1">
      <alignment horizontal="right"/>
    </xf>
    <xf numFmtId="164" fontId="15" fillId="0" borderId="19" xfId="0" applyNumberFormat="1" applyFont="1" applyBorder="1" applyAlignment="1" applyProtection="1">
      <alignment horizontal="right"/>
    </xf>
    <xf numFmtId="166" fontId="2" fillId="0" borderId="5" xfId="0" applyNumberFormat="1" applyFont="1" applyBorder="1" applyAlignment="1" applyProtection="1">
      <alignment horizontal="center"/>
    </xf>
    <xf numFmtId="166" fontId="2" fillId="0" borderId="21" xfId="0" applyNumberFormat="1" applyFont="1" applyBorder="1" applyAlignment="1" applyProtection="1">
      <alignment horizontal="center"/>
    </xf>
    <xf numFmtId="164" fontId="2" fillId="0" borderId="4" xfId="0" applyNumberFormat="1" applyFont="1" applyBorder="1" applyAlignment="1" applyProtection="1">
      <alignment horizontal="right"/>
    </xf>
    <xf numFmtId="164" fontId="2" fillId="0" borderId="5" xfId="0" applyNumberFormat="1" applyFont="1" applyBorder="1" applyAlignment="1" applyProtection="1">
      <alignment horizontal="right"/>
    </xf>
    <xf numFmtId="164" fontId="2" fillId="0" borderId="21" xfId="0" applyNumberFormat="1" applyFont="1" applyBorder="1" applyAlignment="1" applyProtection="1">
      <alignment horizontal="right"/>
    </xf>
    <xf numFmtId="165" fontId="2" fillId="2" borderId="5" xfId="0" applyNumberFormat="1" applyFont="1" applyFill="1" applyBorder="1" applyAlignment="1" applyProtection="1">
      <alignment horizontal="center"/>
      <protection locked="0"/>
    </xf>
    <xf numFmtId="165" fontId="2" fillId="2" borderId="21" xfId="0" applyNumberFormat="1" applyFont="1" applyFill="1" applyBorder="1" applyAlignment="1" applyProtection="1">
      <alignment horizontal="center"/>
      <protection locked="0"/>
    </xf>
    <xf numFmtId="167" fontId="2" fillId="0" borderId="4" xfId="0" applyNumberFormat="1" applyFont="1" applyBorder="1" applyAlignment="1" applyProtection="1">
      <alignment horizontal="center"/>
    </xf>
    <xf numFmtId="167" fontId="2" fillId="0" borderId="5" xfId="0" applyNumberFormat="1" applyFont="1" applyBorder="1" applyAlignment="1" applyProtection="1">
      <alignment horizontal="center"/>
    </xf>
    <xf numFmtId="167" fontId="2" fillId="0" borderId="21" xfId="0" applyNumberFormat="1" applyFont="1" applyBorder="1" applyAlignment="1" applyProtection="1">
      <alignment horizontal="center"/>
    </xf>
    <xf numFmtId="165" fontId="2" fillId="2" borderId="3" xfId="0" applyNumberFormat="1" applyFont="1" applyFill="1" applyBorder="1" applyAlignment="1" applyProtection="1">
      <alignment horizontal="center"/>
      <protection locked="0"/>
    </xf>
    <xf numFmtId="165" fontId="2" fillId="2" borderId="20" xfId="0" applyNumberFormat="1" applyFont="1" applyFill="1" applyBorder="1" applyAlignment="1" applyProtection="1">
      <alignment horizontal="center"/>
      <protection locked="0"/>
    </xf>
    <xf numFmtId="167" fontId="2" fillId="0" borderId="2" xfId="0" applyNumberFormat="1" applyFont="1" applyBorder="1" applyAlignment="1" applyProtection="1">
      <alignment horizontal="center"/>
    </xf>
    <xf numFmtId="167" fontId="2" fillId="0" borderId="3" xfId="0" applyNumberFormat="1" applyFont="1" applyBorder="1" applyAlignment="1" applyProtection="1">
      <alignment horizontal="center"/>
    </xf>
    <xf numFmtId="167" fontId="2" fillId="0" borderId="20" xfId="0" applyNumberFormat="1" applyFont="1" applyBorder="1" applyAlignment="1" applyProtection="1">
      <alignment horizontal="center"/>
    </xf>
    <xf numFmtId="166" fontId="2" fillId="2" borderId="5" xfId="0" applyNumberFormat="1" applyFont="1" applyFill="1" applyBorder="1" applyAlignment="1" applyProtection="1">
      <alignment horizontal="center"/>
      <protection locked="0"/>
    </xf>
    <xf numFmtId="166" fontId="2" fillId="0" borderId="4" xfId="0" applyNumberFormat="1" applyFont="1" applyBorder="1" applyAlignment="1" applyProtection="1">
      <alignment horizontal="right"/>
    </xf>
    <xf numFmtId="166" fontId="2" fillId="0" borderId="21" xfId="0" applyNumberFormat="1" applyFont="1" applyBorder="1" applyAlignment="1" applyProtection="1">
      <alignment horizontal="right"/>
    </xf>
    <xf numFmtId="166" fontId="2" fillId="0" borderId="7" xfId="0" applyNumberFormat="1" applyFont="1" applyBorder="1" applyAlignment="1" applyProtection="1">
      <alignment horizontal="center"/>
    </xf>
    <xf numFmtId="166" fontId="2" fillId="0" borderId="6" xfId="0" applyNumberFormat="1" applyFont="1" applyBorder="1" applyAlignment="1" applyProtection="1">
      <alignment horizontal="right"/>
    </xf>
    <xf numFmtId="166" fontId="2" fillId="0" borderId="22" xfId="0" applyNumberFormat="1" applyFont="1" applyBorder="1" applyAlignment="1" applyProtection="1">
      <alignment horizontal="right"/>
    </xf>
    <xf numFmtId="0" fontId="15" fillId="0" borderId="17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166" fontId="2" fillId="0" borderId="17" xfId="0" applyNumberFormat="1" applyFont="1" applyBorder="1" applyAlignment="1" applyProtection="1">
      <alignment horizontal="center" vertical="center"/>
    </xf>
    <xf numFmtId="166" fontId="2" fillId="0" borderId="19" xfId="0" applyNumberFormat="1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165" fontId="11" fillId="0" borderId="18" xfId="0" applyNumberFormat="1" applyFont="1" applyBorder="1" applyAlignment="1" applyProtection="1">
      <alignment horizontal="center"/>
    </xf>
    <xf numFmtId="165" fontId="11" fillId="0" borderId="19" xfId="0" applyNumberFormat="1" applyFont="1" applyBorder="1" applyAlignment="1" applyProtection="1">
      <alignment horizontal="center"/>
    </xf>
    <xf numFmtId="167" fontId="11" fillId="0" borderId="17" xfId="0" applyNumberFormat="1" applyFont="1" applyBorder="1" applyAlignment="1" applyProtection="1">
      <alignment horizontal="center"/>
    </xf>
    <xf numFmtId="167" fontId="11" fillId="0" borderId="18" xfId="0" applyNumberFormat="1" applyFont="1" applyBorder="1" applyAlignment="1" applyProtection="1">
      <alignment horizontal="center"/>
    </xf>
    <xf numFmtId="167" fontId="11" fillId="0" borderId="19" xfId="0" applyNumberFormat="1" applyFont="1" applyBorder="1" applyAlignment="1" applyProtection="1">
      <alignment horizontal="center"/>
    </xf>
    <xf numFmtId="14" fontId="2" fillId="2" borderId="0" xfId="0" applyNumberFormat="1" applyFont="1" applyFill="1" applyAlignment="1" applyProtection="1">
      <alignment horizontal="left" indent="1"/>
      <protection locked="0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166" fontId="2" fillId="2" borderId="3" xfId="0" applyNumberFormat="1" applyFont="1" applyFill="1" applyBorder="1" applyAlignment="1" applyProtection="1">
      <alignment horizontal="center"/>
      <protection locked="0"/>
    </xf>
    <xf numFmtId="166" fontId="2" fillId="0" borderId="2" xfId="0" applyNumberFormat="1" applyFont="1" applyBorder="1" applyAlignment="1" applyProtection="1">
      <alignment horizontal="right"/>
    </xf>
    <xf numFmtId="166" fontId="2" fillId="0" borderId="20" xfId="0" applyNumberFormat="1" applyFont="1" applyBorder="1" applyAlignment="1" applyProtection="1">
      <alignment horizontal="right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12" fillId="0" borderId="14" xfId="0" applyFont="1" applyBorder="1" applyAlignment="1" applyProtection="1">
      <alignment horizontal="center"/>
    </xf>
    <xf numFmtId="0" fontId="12" fillId="0" borderId="15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14" fontId="2" fillId="0" borderId="0" xfId="0" applyNumberFormat="1" applyFont="1" applyBorder="1" applyAlignment="1" applyProtection="1">
      <alignment horizontal="left"/>
    </xf>
    <xf numFmtId="166" fontId="2" fillId="0" borderId="3" xfId="0" applyNumberFormat="1" applyFont="1" applyBorder="1" applyAlignment="1" applyProtection="1">
      <alignment horizontal="center"/>
    </xf>
    <xf numFmtId="166" fontId="2" fillId="0" borderId="20" xfId="0" applyNumberFormat="1" applyFont="1" applyBorder="1" applyAlignment="1" applyProtection="1">
      <alignment horizontal="center"/>
    </xf>
    <xf numFmtId="164" fontId="2" fillId="0" borderId="2" xfId="0" applyNumberFormat="1" applyFont="1" applyBorder="1" applyAlignment="1" applyProtection="1">
      <alignment horizontal="right"/>
    </xf>
    <xf numFmtId="164" fontId="2" fillId="0" borderId="3" xfId="0" applyNumberFormat="1" applyFont="1" applyBorder="1" applyAlignment="1" applyProtection="1">
      <alignment horizontal="right"/>
    </xf>
    <xf numFmtId="164" fontId="2" fillId="0" borderId="20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12" fillId="0" borderId="9" xfId="0" applyFont="1" applyBorder="1" applyAlignment="1" applyProtection="1">
      <alignment horizontal="center"/>
    </xf>
    <xf numFmtId="0" fontId="12" fillId="0" borderId="16" xfId="0" applyFont="1" applyBorder="1" applyAlignment="1" applyProtection="1">
      <alignment horizontal="center"/>
    </xf>
    <xf numFmtId="14" fontId="2" fillId="0" borderId="10" xfId="0" applyNumberFormat="1" applyFont="1" applyBorder="1" applyAlignment="1" applyProtection="1">
      <alignment horizontal="center"/>
    </xf>
    <xf numFmtId="14" fontId="2" fillId="0" borderId="16" xfId="0" applyNumberFormat="1" applyFont="1" applyBorder="1" applyAlignment="1" applyProtection="1">
      <alignment horizontal="center"/>
    </xf>
    <xf numFmtId="0" fontId="2" fillId="0" borderId="0" xfId="0" applyFont="1" applyFill="1" applyAlignment="1" applyProtection="1">
      <alignment horizontal="left" indent="1"/>
    </xf>
    <xf numFmtId="14" fontId="2" fillId="0" borderId="0" xfId="0" applyNumberFormat="1" applyFont="1" applyFill="1" applyAlignment="1" applyProtection="1">
      <alignment horizontal="left" indent="1"/>
    </xf>
    <xf numFmtId="165" fontId="2" fillId="0" borderId="5" xfId="0" applyNumberFormat="1" applyFont="1" applyFill="1" applyBorder="1" applyAlignment="1" applyProtection="1">
      <alignment horizontal="center"/>
      <protection locked="0"/>
    </xf>
    <xf numFmtId="165" fontId="2" fillId="0" borderId="21" xfId="0" applyNumberFormat="1" applyFont="1" applyFill="1" applyBorder="1" applyAlignment="1" applyProtection="1">
      <alignment horizontal="center"/>
      <protection locked="0"/>
    </xf>
    <xf numFmtId="165" fontId="2" fillId="0" borderId="3" xfId="0" applyNumberFormat="1" applyFont="1" applyFill="1" applyBorder="1" applyAlignment="1" applyProtection="1">
      <alignment horizontal="center"/>
      <protection locked="0"/>
    </xf>
    <xf numFmtId="165" fontId="2" fillId="0" borderId="20" xfId="0" applyNumberFormat="1" applyFont="1" applyFill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</xf>
    <xf numFmtId="14" fontId="2" fillId="0" borderId="22" xfId="0" applyNumberFormat="1" applyFont="1" applyBorder="1" applyAlignment="1" applyProtection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38101</xdr:rowOff>
    </xdr:from>
    <xdr:to>
      <xdr:col>10</xdr:col>
      <xdr:colOff>66675</xdr:colOff>
      <xdr:row>11</xdr:row>
      <xdr:rowOff>47626</xdr:rowOff>
    </xdr:to>
    <xdr:sp macro="" textlink="">
      <xdr:nvSpPr>
        <xdr:cNvPr id="2" name="ZoneTexte 1"/>
        <xdr:cNvSpPr txBox="1"/>
      </xdr:nvSpPr>
      <xdr:spPr>
        <a:xfrm>
          <a:off x="695325" y="1943101"/>
          <a:ext cx="4791075" cy="1905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/>
            <a:t>* Seulement les cases grisées sont à remplir</a:t>
          </a:r>
          <a:r>
            <a:rPr lang="fr-FR" sz="800" baseline="0"/>
            <a:t>. L'impression ne prend pas en compte le remplissage.</a:t>
          </a:r>
          <a:endParaRPr lang="fr-FR" sz="8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38101</xdr:rowOff>
    </xdr:from>
    <xdr:to>
      <xdr:col>10</xdr:col>
      <xdr:colOff>66675</xdr:colOff>
      <xdr:row>11</xdr:row>
      <xdr:rowOff>47626</xdr:rowOff>
    </xdr:to>
    <xdr:sp macro="" textlink="">
      <xdr:nvSpPr>
        <xdr:cNvPr id="4" name="ZoneTexte 3"/>
        <xdr:cNvSpPr txBox="1"/>
      </xdr:nvSpPr>
      <xdr:spPr>
        <a:xfrm>
          <a:off x="695325" y="1943101"/>
          <a:ext cx="4791075" cy="1905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/>
            <a:t>* Seulement les cases grisées sont à remplir</a:t>
          </a:r>
          <a:r>
            <a:rPr lang="fr-FR" sz="800" baseline="0"/>
            <a:t>. L'impression ne prend pas en compte le remplissage.</a:t>
          </a:r>
          <a:endParaRPr lang="fr-FR" sz="8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0"/>
  <sheetViews>
    <sheetView tabSelected="1" zoomScaleNormal="100" zoomScaleSheetLayoutView="100" workbookViewId="0">
      <selection activeCell="C5" sqref="C5:K5"/>
    </sheetView>
  </sheetViews>
  <sheetFormatPr baseColWidth="10" defaultColWidth="11.42578125" defaultRowHeight="12.75" x14ac:dyDescent="0.2"/>
  <cols>
    <col min="1" max="1" width="10.42578125" style="5" customWidth="1"/>
    <col min="2" max="2" width="10.28515625" style="5" customWidth="1"/>
    <col min="3" max="3" width="6.28515625" style="5" customWidth="1"/>
    <col min="4" max="4" width="17.5703125" style="5" customWidth="1"/>
    <col min="5" max="5" width="2.28515625" style="5" customWidth="1"/>
    <col min="6" max="6" width="17.5703125" style="5" customWidth="1"/>
    <col min="7" max="7" width="2" style="5" customWidth="1"/>
    <col min="8" max="8" width="8.42578125" style="5" customWidth="1"/>
    <col min="9" max="9" width="2.7109375" style="5" customWidth="1"/>
    <col min="10" max="10" width="3.7109375" style="5" customWidth="1"/>
    <col min="11" max="11" width="13.140625" style="5" customWidth="1"/>
    <col min="12" max="12" width="2.85546875" style="5" customWidth="1"/>
  </cols>
  <sheetData>
    <row r="1" spans="1:12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0.2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5" spans="1:12" x14ac:dyDescent="0.2">
      <c r="B5" s="6" t="s">
        <v>2</v>
      </c>
      <c r="C5" s="184"/>
      <c r="D5" s="184"/>
      <c r="E5" s="184"/>
      <c r="F5" s="184"/>
      <c r="G5" s="184"/>
      <c r="H5" s="184"/>
      <c r="I5" s="184"/>
      <c r="J5" s="184"/>
      <c r="K5" s="184"/>
    </row>
    <row r="6" spans="1:12" ht="14.25" x14ac:dyDescent="0.2">
      <c r="A6" s="7"/>
      <c r="B6" s="6" t="s">
        <v>3</v>
      </c>
      <c r="C6" s="184"/>
      <c r="D6" s="184"/>
      <c r="E6" s="184"/>
      <c r="F6" s="184"/>
      <c r="G6" s="184"/>
      <c r="H6" s="184"/>
      <c r="I6" s="184"/>
      <c r="J6" s="184"/>
      <c r="K6" s="184"/>
    </row>
    <row r="7" spans="1:12" x14ac:dyDescent="0.2">
      <c r="B7" s="6" t="s">
        <v>4</v>
      </c>
      <c r="C7" s="184"/>
      <c r="D7" s="184"/>
      <c r="E7" s="184"/>
      <c r="F7" s="184"/>
      <c r="G7" s="184"/>
      <c r="H7" s="184"/>
      <c r="I7" s="184"/>
      <c r="J7" s="184"/>
      <c r="K7" s="184"/>
      <c r="L7" s="8"/>
    </row>
    <row r="8" spans="1:12" x14ac:dyDescent="0.2">
      <c r="B8" s="6" t="s">
        <v>5</v>
      </c>
      <c r="C8" s="229"/>
      <c r="D8" s="229"/>
      <c r="E8" s="229"/>
      <c r="F8" s="229"/>
      <c r="G8" s="229"/>
      <c r="H8" s="229"/>
      <c r="I8" s="229"/>
      <c r="J8" s="229"/>
      <c r="K8" s="229"/>
      <c r="L8" s="8"/>
    </row>
    <row r="9" spans="1:12" ht="14.25" x14ac:dyDescent="0.2">
      <c r="A9" s="7"/>
      <c r="B9" s="6" t="s">
        <v>6</v>
      </c>
      <c r="C9" s="184"/>
      <c r="D9" s="184"/>
      <c r="E9" s="184"/>
      <c r="F9" s="184"/>
      <c r="G9" s="184"/>
      <c r="H9" s="184"/>
      <c r="I9" s="184"/>
      <c r="J9" s="184"/>
      <c r="K9" s="184"/>
    </row>
    <row r="10" spans="1:12" ht="14.25" x14ac:dyDescent="0.2">
      <c r="A10" s="7"/>
      <c r="B10" s="6"/>
      <c r="C10" s="9"/>
      <c r="D10" s="9"/>
      <c r="E10" s="9"/>
      <c r="F10" s="9"/>
      <c r="G10" s="9"/>
      <c r="H10" s="9"/>
      <c r="I10" s="9"/>
      <c r="J10" s="9"/>
      <c r="K10" s="9"/>
    </row>
    <row r="11" spans="1:12" ht="14.25" x14ac:dyDescent="0.2">
      <c r="A11" s="7"/>
      <c r="B11" s="6"/>
      <c r="C11" s="9"/>
      <c r="D11" s="9"/>
      <c r="E11" s="9"/>
      <c r="F11" s="9"/>
      <c r="G11" s="9"/>
      <c r="H11" s="9"/>
      <c r="I11" s="9"/>
      <c r="J11" s="9"/>
      <c r="K11" s="9"/>
    </row>
    <row r="12" spans="1:12" ht="15" thickBot="1" x14ac:dyDescent="0.25">
      <c r="A12" s="7"/>
      <c r="B12" s="6"/>
      <c r="C12" s="9"/>
      <c r="D12" s="9"/>
      <c r="E12" s="9"/>
      <c r="F12" s="9"/>
      <c r="G12" s="9"/>
      <c r="H12" s="9"/>
    </row>
    <row r="13" spans="1:12" ht="18" customHeight="1" thickBot="1" x14ac:dyDescent="0.25">
      <c r="A13" s="230" t="s">
        <v>139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2"/>
    </row>
    <row r="14" spans="1:12" ht="13.5" thickBot="1" x14ac:dyDescent="0.25">
      <c r="B14" s="10"/>
      <c r="C14" s="11"/>
      <c r="D14" s="10"/>
      <c r="E14" s="10"/>
      <c r="F14" s="10"/>
      <c r="G14" s="10"/>
      <c r="H14" s="10"/>
      <c r="I14" s="10"/>
      <c r="J14" s="10"/>
      <c r="L14" s="8"/>
    </row>
    <row r="15" spans="1:12" ht="13.5" thickBot="1" x14ac:dyDescent="0.25">
      <c r="A15" s="239" t="s">
        <v>7</v>
      </c>
      <c r="B15" s="240"/>
      <c r="C15" s="240"/>
      <c r="D15" s="240"/>
      <c r="E15" s="240"/>
      <c r="F15" s="240"/>
      <c r="G15" s="240"/>
      <c r="H15" s="240"/>
      <c r="I15" s="240"/>
      <c r="J15" s="240"/>
      <c r="K15" s="240"/>
      <c r="L15" s="241"/>
    </row>
    <row r="16" spans="1:12" x14ac:dyDescent="0.2">
      <c r="A16" s="12" t="s">
        <v>8</v>
      </c>
      <c r="B16" s="13"/>
      <c r="C16" s="14"/>
      <c r="D16" s="14"/>
      <c r="E16" s="15"/>
      <c r="F16" s="12" t="s">
        <v>9</v>
      </c>
      <c r="G16" s="14"/>
      <c r="H16" s="14"/>
      <c r="I16" s="14"/>
      <c r="J16" s="14"/>
      <c r="K16" s="14"/>
      <c r="L16" s="15"/>
    </row>
    <row r="17" spans="1:12" x14ac:dyDescent="0.2">
      <c r="A17" s="16"/>
      <c r="B17" s="17"/>
      <c r="C17" s="8"/>
      <c r="D17" s="8"/>
      <c r="E17" s="18"/>
      <c r="F17" s="16"/>
      <c r="G17" s="8"/>
      <c r="H17" s="8"/>
      <c r="I17" s="8"/>
      <c r="J17" s="8"/>
      <c r="K17" s="8"/>
      <c r="L17" s="18"/>
    </row>
    <row r="18" spans="1:12" x14ac:dyDescent="0.2">
      <c r="A18" s="16" t="s">
        <v>10</v>
      </c>
      <c r="B18" s="17"/>
      <c r="C18" s="8"/>
      <c r="D18" s="8"/>
      <c r="E18" s="18"/>
      <c r="F18" s="16" t="s">
        <v>11</v>
      </c>
      <c r="G18" s="8"/>
      <c r="H18" s="8"/>
      <c r="I18" s="8"/>
      <c r="J18" s="19"/>
      <c r="K18" s="8"/>
      <c r="L18" s="18"/>
    </row>
    <row r="19" spans="1:12" x14ac:dyDescent="0.2">
      <c r="A19" s="16" t="s">
        <v>12</v>
      </c>
      <c r="B19" s="17"/>
      <c r="C19" s="8"/>
      <c r="D19" s="108">
        <v>10</v>
      </c>
      <c r="E19" s="18" t="s">
        <v>13</v>
      </c>
      <c r="F19" s="16" t="s">
        <v>14</v>
      </c>
      <c r="G19" s="8"/>
      <c r="H19" s="8"/>
      <c r="I19" s="8"/>
      <c r="J19" s="20" t="s">
        <v>15</v>
      </c>
      <c r="K19" s="151">
        <f>SUM(HT_factures)</f>
        <v>0</v>
      </c>
      <c r="L19" s="18" t="s">
        <v>16</v>
      </c>
    </row>
    <row r="20" spans="1:12" x14ac:dyDescent="0.2">
      <c r="A20" s="16"/>
      <c r="B20" s="17"/>
      <c r="C20" s="8"/>
      <c r="D20" s="8"/>
      <c r="E20" s="18"/>
      <c r="F20" s="16"/>
      <c r="G20" s="8"/>
      <c r="H20" s="8"/>
      <c r="I20" s="8"/>
      <c r="J20" s="19"/>
      <c r="K20" s="105"/>
      <c r="L20" s="18"/>
    </row>
    <row r="21" spans="1:12" x14ac:dyDescent="0.2">
      <c r="A21" s="16" t="s">
        <v>17</v>
      </c>
      <c r="B21" s="17"/>
      <c r="C21" s="8"/>
      <c r="D21" s="8"/>
      <c r="E21" s="18"/>
      <c r="F21" s="16" t="s">
        <v>18</v>
      </c>
      <c r="G21" s="8"/>
      <c r="H21" s="8"/>
      <c r="I21" s="8"/>
      <c r="J21" s="19"/>
      <c r="K21" s="105"/>
      <c r="L21" s="18"/>
    </row>
    <row r="22" spans="1:12" x14ac:dyDescent="0.2">
      <c r="A22" s="16" t="s">
        <v>19</v>
      </c>
      <c r="B22" s="17"/>
      <c r="C22" s="8"/>
      <c r="D22" s="108"/>
      <c r="E22" s="18" t="s">
        <v>13</v>
      </c>
      <c r="F22" s="21" t="s">
        <v>20</v>
      </c>
      <c r="G22" s="19"/>
      <c r="H22" s="22" t="s">
        <v>21</v>
      </c>
      <c r="I22" s="8"/>
      <c r="J22" s="19"/>
      <c r="K22" s="105"/>
      <c r="L22" s="18"/>
    </row>
    <row r="23" spans="1:12" x14ac:dyDescent="0.2">
      <c r="A23" s="16"/>
      <c r="B23" s="17"/>
      <c r="C23" s="8"/>
      <c r="D23" s="8"/>
      <c r="E23" s="18"/>
      <c r="F23" s="23" t="s">
        <v>22</v>
      </c>
      <c r="G23" s="24"/>
      <c r="H23" s="8"/>
      <c r="I23" s="8"/>
      <c r="J23" s="20" t="s">
        <v>15</v>
      </c>
      <c r="K23" s="105">
        <f>$K$19/$H$24</f>
        <v>0</v>
      </c>
      <c r="L23" s="18" t="s">
        <v>16</v>
      </c>
    </row>
    <row r="24" spans="1:12" x14ac:dyDescent="0.2">
      <c r="A24" s="16" t="s">
        <v>23</v>
      </c>
      <c r="B24" s="17"/>
      <c r="C24" s="8"/>
      <c r="D24" s="8"/>
      <c r="E24" s="18"/>
      <c r="F24" s="23" t="s">
        <v>24</v>
      </c>
      <c r="G24" s="24"/>
      <c r="H24" s="25">
        <f>1+(D19/100)</f>
        <v>1.1000000000000001</v>
      </c>
      <c r="I24" s="8"/>
      <c r="J24" s="19"/>
      <c r="K24" s="105"/>
      <c r="L24" s="18"/>
    </row>
    <row r="25" spans="1:12" x14ac:dyDescent="0.2">
      <c r="A25" s="16" t="s">
        <v>25</v>
      </c>
      <c r="B25" s="17"/>
      <c r="C25" s="8"/>
      <c r="D25" s="108"/>
      <c r="E25" s="18" t="s">
        <v>13</v>
      </c>
      <c r="F25" s="16"/>
      <c r="G25" s="8"/>
      <c r="H25" s="8"/>
      <c r="I25" s="8"/>
      <c r="J25" s="19"/>
      <c r="K25" s="105"/>
      <c r="L25" s="18"/>
    </row>
    <row r="26" spans="1:12" x14ac:dyDescent="0.2">
      <c r="A26" s="16"/>
      <c r="B26" s="17"/>
      <c r="C26" s="8"/>
      <c r="D26" s="8"/>
      <c r="E26" s="18"/>
      <c r="F26" s="26" t="s">
        <v>26</v>
      </c>
      <c r="G26" s="27"/>
      <c r="H26" s="8"/>
      <c r="I26" s="8"/>
      <c r="J26" s="19"/>
      <c r="K26" s="105"/>
      <c r="L26" s="18"/>
    </row>
    <row r="27" spans="1:12" x14ac:dyDescent="0.2">
      <c r="A27" s="16" t="s">
        <v>27</v>
      </c>
      <c r="B27" s="17"/>
      <c r="C27" s="8"/>
      <c r="D27" s="8"/>
      <c r="E27" s="18"/>
      <c r="F27" s="16">
        <f>D22</f>
        <v>0</v>
      </c>
      <c r="G27" s="8"/>
      <c r="H27" s="8" t="s">
        <v>28</v>
      </c>
      <c r="I27" s="8"/>
      <c r="J27" s="20" t="s">
        <v>15</v>
      </c>
      <c r="K27" s="105">
        <f>$K$23*($F$27/100)</f>
        <v>0</v>
      </c>
      <c r="L27" s="18" t="s">
        <v>16</v>
      </c>
    </row>
    <row r="28" spans="1:12" x14ac:dyDescent="0.2">
      <c r="A28" s="16" t="s">
        <v>29</v>
      </c>
      <c r="B28" s="17"/>
      <c r="C28" s="8"/>
      <c r="D28" s="108"/>
      <c r="E28" s="18" t="s">
        <v>13</v>
      </c>
      <c r="F28" s="16"/>
      <c r="G28" s="8"/>
      <c r="H28" s="8"/>
      <c r="I28" s="8"/>
      <c r="J28" s="19"/>
      <c r="K28" s="105"/>
      <c r="L28" s="18"/>
    </row>
    <row r="29" spans="1:12" x14ac:dyDescent="0.2">
      <c r="A29" s="16"/>
      <c r="B29" s="17"/>
      <c r="C29" s="8"/>
      <c r="D29" s="8"/>
      <c r="E29" s="18"/>
      <c r="F29" s="16" t="s">
        <v>30</v>
      </c>
      <c r="G29" s="8"/>
      <c r="H29" s="8"/>
      <c r="I29" s="8"/>
      <c r="J29" s="19"/>
      <c r="K29" s="105"/>
      <c r="L29" s="18"/>
    </row>
    <row r="30" spans="1:12" x14ac:dyDescent="0.2">
      <c r="A30" s="16"/>
      <c r="B30" s="17"/>
      <c r="C30" s="8"/>
      <c r="D30" s="8"/>
      <c r="E30" s="18"/>
      <c r="F30" s="21" t="s">
        <v>20</v>
      </c>
      <c r="G30" s="19"/>
      <c r="H30" s="19" t="s">
        <v>21</v>
      </c>
      <c r="I30" s="8"/>
      <c r="J30" s="19"/>
      <c r="K30" s="105"/>
      <c r="L30" s="18"/>
    </row>
    <row r="31" spans="1:12" x14ac:dyDescent="0.2">
      <c r="A31" s="28" t="s">
        <v>31</v>
      </c>
      <c r="B31" s="17"/>
      <c r="C31" s="8"/>
      <c r="D31" s="8"/>
      <c r="E31" s="18"/>
      <c r="F31" s="23" t="s">
        <v>32</v>
      </c>
      <c r="G31" s="24"/>
      <c r="H31" s="8"/>
      <c r="I31" s="8"/>
      <c r="J31" s="20" t="s">
        <v>15</v>
      </c>
      <c r="K31" s="105">
        <f>$K$27/$H$32</f>
        <v>0</v>
      </c>
      <c r="L31" s="18" t="s">
        <v>16</v>
      </c>
    </row>
    <row r="32" spans="1:12" x14ac:dyDescent="0.2">
      <c r="A32" s="16"/>
      <c r="B32" s="17"/>
      <c r="C32" s="8"/>
      <c r="D32" s="8"/>
      <c r="E32" s="18"/>
      <c r="F32" s="23" t="s">
        <v>33</v>
      </c>
      <c r="G32" s="24"/>
      <c r="H32" s="25">
        <f>1+(D25/100)</f>
        <v>1</v>
      </c>
      <c r="I32" s="8"/>
      <c r="J32" s="19"/>
      <c r="K32" s="105"/>
      <c r="L32" s="18"/>
    </row>
    <row r="33" spans="1:12" x14ac:dyDescent="0.2">
      <c r="A33" s="29" t="s">
        <v>34</v>
      </c>
      <c r="B33" s="17"/>
      <c r="C33" s="8"/>
      <c r="D33" s="8"/>
      <c r="E33" s="18"/>
      <c r="F33" s="16"/>
      <c r="G33" s="8"/>
      <c r="H33" s="8"/>
      <c r="I33" s="8"/>
      <c r="J33" s="19"/>
      <c r="K33" s="105"/>
      <c r="L33" s="18"/>
    </row>
    <row r="34" spans="1:12" x14ac:dyDescent="0.2">
      <c r="A34" s="29" t="s">
        <v>35</v>
      </c>
      <c r="B34" s="17"/>
      <c r="C34" s="8"/>
      <c r="D34" s="8"/>
      <c r="E34" s="18"/>
      <c r="F34" s="16" t="s">
        <v>36</v>
      </c>
      <c r="G34" s="8"/>
      <c r="H34" s="8"/>
      <c r="I34" s="8"/>
      <c r="J34" s="19"/>
      <c r="K34" s="105"/>
      <c r="L34" s="18"/>
    </row>
    <row r="35" spans="1:12" x14ac:dyDescent="0.2">
      <c r="A35" s="30" t="s">
        <v>37</v>
      </c>
      <c r="C35" s="8"/>
      <c r="D35" s="8"/>
      <c r="E35" s="18"/>
      <c r="F35" s="16" t="s">
        <v>38</v>
      </c>
      <c r="G35" s="8"/>
      <c r="H35" s="8"/>
      <c r="I35" s="8"/>
      <c r="J35" s="19"/>
      <c r="K35" s="105"/>
      <c r="L35" s="18"/>
    </row>
    <row r="36" spans="1:12" x14ac:dyDescent="0.2">
      <c r="A36" s="16"/>
      <c r="B36" s="8"/>
      <c r="C36" s="8"/>
      <c r="D36" s="8"/>
      <c r="E36" s="18"/>
      <c r="F36" s="31" t="s">
        <v>39</v>
      </c>
      <c r="G36" s="22"/>
      <c r="H36" s="8">
        <f>D28</f>
        <v>0</v>
      </c>
      <c r="I36" s="8" t="s">
        <v>13</v>
      </c>
      <c r="J36" s="19" t="s">
        <v>15</v>
      </c>
      <c r="K36" s="105">
        <f>$K$31*(1+($H$36/100))</f>
        <v>0</v>
      </c>
      <c r="L36" s="18" t="s">
        <v>16</v>
      </c>
    </row>
    <row r="37" spans="1:12" ht="13.5" thickBot="1" x14ac:dyDescent="0.25">
      <c r="A37" s="16"/>
      <c r="B37" s="8"/>
      <c r="C37" s="8"/>
      <c r="D37" s="8"/>
      <c r="E37" s="18"/>
      <c r="F37" s="16"/>
      <c r="G37" s="8"/>
      <c r="H37" s="8"/>
      <c r="I37" s="8"/>
      <c r="J37" s="8"/>
      <c r="K37" s="8"/>
      <c r="L37" s="18"/>
    </row>
    <row r="38" spans="1:12" x14ac:dyDescent="0.2">
      <c r="A38" s="249" t="s">
        <v>41</v>
      </c>
      <c r="B38" s="250"/>
      <c r="C38" s="250"/>
      <c r="D38" s="250"/>
      <c r="E38" s="14"/>
      <c r="F38" s="32" t="s">
        <v>40</v>
      </c>
      <c r="G38" s="32"/>
      <c r="H38" s="32">
        <f>D22/100</f>
        <v>0</v>
      </c>
      <c r="I38" s="14"/>
      <c r="J38" s="14"/>
      <c r="K38" s="14"/>
      <c r="L38" s="15"/>
    </row>
    <row r="39" spans="1:12" x14ac:dyDescent="0.2">
      <c r="A39" s="251"/>
      <c r="B39" s="252"/>
      <c r="C39" s="252"/>
      <c r="D39" s="252"/>
      <c r="E39" s="8"/>
      <c r="F39" s="24" t="s">
        <v>42</v>
      </c>
      <c r="G39" s="24" t="s">
        <v>15</v>
      </c>
      <c r="H39" s="24" t="s">
        <v>43</v>
      </c>
      <c r="I39" s="8"/>
      <c r="J39" s="8" t="s">
        <v>15</v>
      </c>
      <c r="K39" s="107">
        <f>ROUND(H38/H40,6)</f>
        <v>0</v>
      </c>
      <c r="L39" s="18"/>
    </row>
    <row r="40" spans="1:12" ht="13.5" thickBot="1" x14ac:dyDescent="0.25">
      <c r="A40" s="253"/>
      <c r="B40" s="254"/>
      <c r="C40" s="254"/>
      <c r="D40" s="254"/>
      <c r="E40" s="34"/>
      <c r="F40" s="35" t="s">
        <v>44</v>
      </c>
      <c r="G40" s="35"/>
      <c r="H40" s="106">
        <f>(1+(D19/100))*(1+(D25/100))</f>
        <v>1.1000000000000001</v>
      </c>
      <c r="I40" s="34"/>
      <c r="J40" s="34"/>
      <c r="K40" s="34"/>
      <c r="L40" s="36"/>
    </row>
    <row r="41" spans="1:12" ht="13.5" thickBot="1" x14ac:dyDescent="0.25">
      <c r="A41" s="8"/>
      <c r="B41" s="8"/>
      <c r="C41" s="8"/>
      <c r="D41" s="8"/>
      <c r="E41" s="8"/>
      <c r="F41" s="19"/>
      <c r="G41" s="19"/>
      <c r="H41" s="37"/>
      <c r="I41" s="8"/>
      <c r="J41" s="8"/>
      <c r="K41" s="8"/>
      <c r="L41" s="8"/>
    </row>
    <row r="42" spans="1:12" ht="13.5" thickBot="1" x14ac:dyDescent="0.25">
      <c r="A42" s="239" t="s">
        <v>45</v>
      </c>
      <c r="B42" s="240"/>
      <c r="C42" s="240"/>
      <c r="D42" s="242"/>
      <c r="E42" s="242"/>
      <c r="F42" s="242"/>
      <c r="G42" s="242"/>
      <c r="H42" s="242"/>
      <c r="I42" s="242"/>
      <c r="J42" s="242"/>
      <c r="K42" s="242"/>
      <c r="L42" s="243"/>
    </row>
    <row r="43" spans="1:12" x14ac:dyDescent="0.2">
      <c r="A43" s="244" t="s">
        <v>46</v>
      </c>
      <c r="B43" s="245"/>
      <c r="C43" s="38"/>
      <c r="D43" s="39" t="s">
        <v>47</v>
      </c>
      <c r="E43" s="245" t="s">
        <v>48</v>
      </c>
      <c r="F43" s="246"/>
      <c r="G43" s="244" t="s">
        <v>49</v>
      </c>
      <c r="H43" s="245"/>
      <c r="I43" s="245"/>
      <c r="J43" s="246"/>
      <c r="K43" s="244" t="s">
        <v>50</v>
      </c>
      <c r="L43" s="246"/>
    </row>
    <row r="44" spans="1:12" x14ac:dyDescent="0.2">
      <c r="A44" s="233" t="s">
        <v>51</v>
      </c>
      <c r="B44" s="234"/>
      <c r="C44" s="40"/>
      <c r="D44" s="41" t="s">
        <v>52</v>
      </c>
      <c r="E44" s="234" t="s">
        <v>53</v>
      </c>
      <c r="F44" s="235"/>
      <c r="G44" s="233" t="s">
        <v>54</v>
      </c>
      <c r="H44" s="234"/>
      <c r="I44" s="234"/>
      <c r="J44" s="235"/>
      <c r="K44" s="233" t="s">
        <v>55</v>
      </c>
      <c r="L44" s="235"/>
    </row>
    <row r="45" spans="1:12" x14ac:dyDescent="0.2">
      <c r="A45" s="16"/>
      <c r="B45" s="8"/>
      <c r="C45" s="40"/>
      <c r="D45" s="41" t="s">
        <v>56</v>
      </c>
      <c r="E45" s="234" t="s">
        <v>57</v>
      </c>
      <c r="F45" s="235"/>
      <c r="G45" s="233" t="s">
        <v>58</v>
      </c>
      <c r="H45" s="234"/>
      <c r="I45" s="234"/>
      <c r="J45" s="235"/>
      <c r="K45" s="233" t="s">
        <v>59</v>
      </c>
      <c r="L45" s="235"/>
    </row>
    <row r="46" spans="1:12" ht="14.25" x14ac:dyDescent="0.2">
      <c r="A46" s="42" t="s">
        <v>60</v>
      </c>
      <c r="B46" s="19" t="s">
        <v>61</v>
      </c>
      <c r="C46" s="43" t="s">
        <v>62</v>
      </c>
      <c r="D46" s="40"/>
      <c r="E46" s="234" t="s">
        <v>63</v>
      </c>
      <c r="F46" s="235"/>
      <c r="G46" s="233" t="s">
        <v>64</v>
      </c>
      <c r="H46" s="234"/>
      <c r="I46" s="234"/>
      <c r="J46" s="235"/>
      <c r="K46" s="247" t="s">
        <v>138</v>
      </c>
      <c r="L46" s="248"/>
    </row>
    <row r="47" spans="1:12" ht="13.5" thickBot="1" x14ac:dyDescent="0.25">
      <c r="A47" s="16"/>
      <c r="B47" s="8"/>
      <c r="C47" s="18"/>
      <c r="D47" s="36"/>
      <c r="E47" s="34"/>
      <c r="F47" s="115" t="s">
        <v>137</v>
      </c>
      <c r="G47" s="34"/>
      <c r="H47" s="34"/>
      <c r="I47" s="34"/>
      <c r="J47" s="36"/>
      <c r="K47" s="44"/>
      <c r="L47" s="45"/>
    </row>
    <row r="48" spans="1:12" ht="13.5" thickBot="1" x14ac:dyDescent="0.25">
      <c r="A48" s="46"/>
      <c r="B48" s="47"/>
      <c r="C48" s="48"/>
      <c r="D48" s="114" t="s">
        <v>65</v>
      </c>
      <c r="E48" s="49" t="s">
        <v>66</v>
      </c>
      <c r="F48" s="48"/>
      <c r="G48" s="50"/>
      <c r="H48" s="49" t="s">
        <v>67</v>
      </c>
      <c r="I48" s="49"/>
      <c r="J48" s="48"/>
      <c r="K48" s="51" t="s">
        <v>68</v>
      </c>
      <c r="L48" s="52"/>
    </row>
    <row r="49" spans="1:12" x14ac:dyDescent="0.2">
      <c r="A49" s="118"/>
      <c r="B49" s="119"/>
      <c r="C49" s="53" t="s">
        <v>69</v>
      </c>
      <c r="D49" s="109"/>
      <c r="E49" s="54"/>
      <c r="F49" s="133" t="str">
        <f t="shared" ref="F49:F98" si="0">IF(B49="","",facteur*D49)</f>
        <v/>
      </c>
      <c r="G49" s="55"/>
      <c r="H49" s="236"/>
      <c r="I49" s="236"/>
      <c r="J49" s="56"/>
      <c r="K49" s="237" t="str">
        <f>IF(F49="","",F49*(1+(H49/100)))</f>
        <v/>
      </c>
      <c r="L49" s="238"/>
    </row>
    <row r="50" spans="1:12" x14ac:dyDescent="0.2">
      <c r="A50" s="120"/>
      <c r="B50" s="121"/>
      <c r="C50" s="57" t="s">
        <v>70</v>
      </c>
      <c r="D50" s="110"/>
      <c r="E50" s="58"/>
      <c r="F50" s="136" t="str">
        <f t="shared" si="0"/>
        <v/>
      </c>
      <c r="G50" s="59"/>
      <c r="H50" s="211"/>
      <c r="I50" s="211"/>
      <c r="J50" s="60"/>
      <c r="K50" s="212" t="str">
        <f t="shared" ref="K50:K78" si="1">IF(F50="","",F50*(1+(H50/100)))</f>
        <v/>
      </c>
      <c r="L50" s="213"/>
    </row>
    <row r="51" spans="1:12" x14ac:dyDescent="0.2">
      <c r="A51" s="120"/>
      <c r="B51" s="121"/>
      <c r="C51" s="57" t="s">
        <v>71</v>
      </c>
      <c r="D51" s="110"/>
      <c r="E51" s="58"/>
      <c r="F51" s="136" t="str">
        <f t="shared" si="0"/>
        <v/>
      </c>
      <c r="G51" s="59"/>
      <c r="H51" s="211"/>
      <c r="I51" s="211"/>
      <c r="J51" s="60"/>
      <c r="K51" s="212" t="str">
        <f t="shared" si="1"/>
        <v/>
      </c>
      <c r="L51" s="213"/>
    </row>
    <row r="52" spans="1:12" x14ac:dyDescent="0.2">
      <c r="A52" s="120"/>
      <c r="B52" s="121"/>
      <c r="C52" s="57" t="s">
        <v>72</v>
      </c>
      <c r="D52" s="110"/>
      <c r="E52" s="58"/>
      <c r="F52" s="136" t="str">
        <f t="shared" si="0"/>
        <v/>
      </c>
      <c r="G52" s="59"/>
      <c r="H52" s="211"/>
      <c r="I52" s="211"/>
      <c r="J52" s="60"/>
      <c r="K52" s="212" t="str">
        <f t="shared" si="1"/>
        <v/>
      </c>
      <c r="L52" s="213"/>
    </row>
    <row r="53" spans="1:12" x14ac:dyDescent="0.2">
      <c r="A53" s="120"/>
      <c r="B53" s="121"/>
      <c r="C53" s="57" t="s">
        <v>73</v>
      </c>
      <c r="D53" s="110"/>
      <c r="E53" s="58"/>
      <c r="F53" s="136" t="str">
        <f t="shared" si="0"/>
        <v/>
      </c>
      <c r="G53" s="59"/>
      <c r="H53" s="211"/>
      <c r="I53" s="211"/>
      <c r="J53" s="60"/>
      <c r="K53" s="212" t="str">
        <f t="shared" si="1"/>
        <v/>
      </c>
      <c r="L53" s="213"/>
    </row>
    <row r="54" spans="1:12" x14ac:dyDescent="0.2">
      <c r="A54" s="120"/>
      <c r="B54" s="121"/>
      <c r="C54" s="57" t="s">
        <v>74</v>
      </c>
      <c r="D54" s="110"/>
      <c r="E54" s="58"/>
      <c r="F54" s="136" t="str">
        <f t="shared" si="0"/>
        <v/>
      </c>
      <c r="G54" s="59"/>
      <c r="H54" s="211"/>
      <c r="I54" s="211"/>
      <c r="J54" s="60"/>
      <c r="K54" s="212" t="str">
        <f>IF(F54="","",F54*(1+(H54/100)))</f>
        <v/>
      </c>
      <c r="L54" s="213"/>
    </row>
    <row r="55" spans="1:12" x14ac:dyDescent="0.2">
      <c r="A55" s="120"/>
      <c r="B55" s="121"/>
      <c r="C55" s="57" t="s">
        <v>75</v>
      </c>
      <c r="D55" s="110"/>
      <c r="E55" s="61"/>
      <c r="F55" s="136" t="str">
        <f t="shared" si="0"/>
        <v/>
      </c>
      <c r="G55" s="59"/>
      <c r="H55" s="211"/>
      <c r="I55" s="211"/>
      <c r="J55" s="60"/>
      <c r="K55" s="212" t="str">
        <f t="shared" si="1"/>
        <v/>
      </c>
      <c r="L55" s="213"/>
    </row>
    <row r="56" spans="1:12" x14ac:dyDescent="0.2">
      <c r="A56" s="120"/>
      <c r="B56" s="121"/>
      <c r="C56" s="57" t="s">
        <v>76</v>
      </c>
      <c r="D56" s="110"/>
      <c r="E56" s="61"/>
      <c r="F56" s="136" t="str">
        <f t="shared" si="0"/>
        <v/>
      </c>
      <c r="G56" s="59"/>
      <c r="H56" s="211"/>
      <c r="I56" s="211"/>
      <c r="J56" s="60"/>
      <c r="K56" s="212" t="str">
        <f t="shared" si="1"/>
        <v/>
      </c>
      <c r="L56" s="213"/>
    </row>
    <row r="57" spans="1:12" x14ac:dyDescent="0.2">
      <c r="A57" s="120"/>
      <c r="B57" s="121"/>
      <c r="C57" s="57" t="s">
        <v>77</v>
      </c>
      <c r="D57" s="110"/>
      <c r="E57" s="61"/>
      <c r="F57" s="136" t="str">
        <f t="shared" si="0"/>
        <v/>
      </c>
      <c r="G57" s="59"/>
      <c r="H57" s="211"/>
      <c r="I57" s="211"/>
      <c r="J57" s="60"/>
      <c r="K57" s="212" t="str">
        <f t="shared" si="1"/>
        <v/>
      </c>
      <c r="L57" s="213"/>
    </row>
    <row r="58" spans="1:12" x14ac:dyDescent="0.2">
      <c r="A58" s="120"/>
      <c r="B58" s="121"/>
      <c r="C58" s="57" t="s">
        <v>78</v>
      </c>
      <c r="D58" s="110"/>
      <c r="E58" s="61"/>
      <c r="F58" s="136" t="str">
        <f t="shared" si="0"/>
        <v/>
      </c>
      <c r="G58" s="59"/>
      <c r="H58" s="211"/>
      <c r="I58" s="211"/>
      <c r="J58" s="60"/>
      <c r="K58" s="212" t="str">
        <f t="shared" si="1"/>
        <v/>
      </c>
      <c r="L58" s="213"/>
    </row>
    <row r="59" spans="1:12" x14ac:dyDescent="0.2">
      <c r="A59" s="120"/>
      <c r="B59" s="121"/>
      <c r="C59" s="57" t="s">
        <v>79</v>
      </c>
      <c r="D59" s="110"/>
      <c r="E59" s="61"/>
      <c r="F59" s="136" t="str">
        <f t="shared" si="0"/>
        <v/>
      </c>
      <c r="G59" s="59"/>
      <c r="H59" s="211"/>
      <c r="I59" s="211"/>
      <c r="J59" s="60"/>
      <c r="K59" s="212" t="str">
        <f t="shared" si="1"/>
        <v/>
      </c>
      <c r="L59" s="213"/>
    </row>
    <row r="60" spans="1:12" x14ac:dyDescent="0.2">
      <c r="A60" s="120"/>
      <c r="B60" s="121"/>
      <c r="C60" s="57" t="s">
        <v>80</v>
      </c>
      <c r="D60" s="110"/>
      <c r="E60" s="61"/>
      <c r="F60" s="136" t="str">
        <f t="shared" si="0"/>
        <v/>
      </c>
      <c r="G60" s="59"/>
      <c r="H60" s="211"/>
      <c r="I60" s="211"/>
      <c r="J60" s="60"/>
      <c r="K60" s="212" t="str">
        <f t="shared" si="1"/>
        <v/>
      </c>
      <c r="L60" s="213"/>
    </row>
    <row r="61" spans="1:12" x14ac:dyDescent="0.2">
      <c r="A61" s="120"/>
      <c r="B61" s="121"/>
      <c r="C61" s="57" t="s">
        <v>81</v>
      </c>
      <c r="D61" s="110"/>
      <c r="E61" s="61"/>
      <c r="F61" s="136" t="str">
        <f t="shared" si="0"/>
        <v/>
      </c>
      <c r="G61" s="59"/>
      <c r="H61" s="211"/>
      <c r="I61" s="211"/>
      <c r="J61" s="60"/>
      <c r="K61" s="212" t="str">
        <f t="shared" si="1"/>
        <v/>
      </c>
      <c r="L61" s="213"/>
    </row>
    <row r="62" spans="1:12" x14ac:dyDescent="0.2">
      <c r="A62" s="120"/>
      <c r="B62" s="121"/>
      <c r="C62" s="57" t="s">
        <v>82</v>
      </c>
      <c r="D62" s="110"/>
      <c r="E62" s="61"/>
      <c r="F62" s="136" t="str">
        <f t="shared" si="0"/>
        <v/>
      </c>
      <c r="G62" s="59"/>
      <c r="H62" s="211"/>
      <c r="I62" s="211"/>
      <c r="J62" s="60"/>
      <c r="K62" s="212" t="str">
        <f t="shared" si="1"/>
        <v/>
      </c>
      <c r="L62" s="213"/>
    </row>
    <row r="63" spans="1:12" x14ac:dyDescent="0.2">
      <c r="A63" s="120"/>
      <c r="B63" s="121"/>
      <c r="C63" s="57" t="s">
        <v>83</v>
      </c>
      <c r="D63" s="110"/>
      <c r="E63" s="61"/>
      <c r="F63" s="136" t="str">
        <f t="shared" si="0"/>
        <v/>
      </c>
      <c r="G63" s="59"/>
      <c r="H63" s="211"/>
      <c r="I63" s="211"/>
      <c r="J63" s="60"/>
      <c r="K63" s="212" t="str">
        <f t="shared" si="1"/>
        <v/>
      </c>
      <c r="L63" s="213"/>
    </row>
    <row r="64" spans="1:12" x14ac:dyDescent="0.2">
      <c r="A64" s="120"/>
      <c r="B64" s="121"/>
      <c r="C64" s="57" t="s">
        <v>84</v>
      </c>
      <c r="D64" s="110"/>
      <c r="E64" s="61"/>
      <c r="F64" s="136" t="str">
        <f t="shared" si="0"/>
        <v/>
      </c>
      <c r="G64" s="59"/>
      <c r="H64" s="211"/>
      <c r="I64" s="211"/>
      <c r="J64" s="60"/>
      <c r="K64" s="212" t="str">
        <f t="shared" si="1"/>
        <v/>
      </c>
      <c r="L64" s="213"/>
    </row>
    <row r="65" spans="1:12" x14ac:dyDescent="0.2">
      <c r="A65" s="120"/>
      <c r="B65" s="121"/>
      <c r="C65" s="57" t="s">
        <v>85</v>
      </c>
      <c r="D65" s="110"/>
      <c r="E65" s="61"/>
      <c r="F65" s="136" t="str">
        <f t="shared" si="0"/>
        <v/>
      </c>
      <c r="G65" s="59"/>
      <c r="H65" s="211"/>
      <c r="I65" s="211"/>
      <c r="J65" s="60"/>
      <c r="K65" s="212" t="str">
        <f t="shared" si="1"/>
        <v/>
      </c>
      <c r="L65" s="213"/>
    </row>
    <row r="66" spans="1:12" x14ac:dyDescent="0.2">
      <c r="A66" s="120"/>
      <c r="B66" s="121"/>
      <c r="C66" s="57" t="s">
        <v>86</v>
      </c>
      <c r="D66" s="110"/>
      <c r="E66" s="61"/>
      <c r="F66" s="136" t="str">
        <f t="shared" si="0"/>
        <v/>
      </c>
      <c r="G66" s="59"/>
      <c r="H66" s="211"/>
      <c r="I66" s="211"/>
      <c r="J66" s="60"/>
      <c r="K66" s="212" t="str">
        <f t="shared" si="1"/>
        <v/>
      </c>
      <c r="L66" s="213"/>
    </row>
    <row r="67" spans="1:12" x14ac:dyDescent="0.2">
      <c r="A67" s="120"/>
      <c r="B67" s="121"/>
      <c r="C67" s="57" t="s">
        <v>87</v>
      </c>
      <c r="D67" s="110"/>
      <c r="E67" s="61"/>
      <c r="F67" s="136" t="str">
        <f t="shared" si="0"/>
        <v/>
      </c>
      <c r="G67" s="59"/>
      <c r="H67" s="211"/>
      <c r="I67" s="211"/>
      <c r="J67" s="60"/>
      <c r="K67" s="212" t="str">
        <f t="shared" si="1"/>
        <v/>
      </c>
      <c r="L67" s="213"/>
    </row>
    <row r="68" spans="1:12" x14ac:dyDescent="0.2">
      <c r="A68" s="120"/>
      <c r="B68" s="121"/>
      <c r="C68" s="57" t="s">
        <v>88</v>
      </c>
      <c r="D68" s="110"/>
      <c r="E68" s="61"/>
      <c r="F68" s="136" t="str">
        <f t="shared" si="0"/>
        <v/>
      </c>
      <c r="G68" s="59"/>
      <c r="H68" s="211"/>
      <c r="I68" s="211"/>
      <c r="J68" s="60"/>
      <c r="K68" s="212" t="str">
        <f t="shared" si="1"/>
        <v/>
      </c>
      <c r="L68" s="213"/>
    </row>
    <row r="69" spans="1:12" x14ac:dyDescent="0.2">
      <c r="A69" s="120"/>
      <c r="B69" s="121"/>
      <c r="C69" s="57" t="s">
        <v>89</v>
      </c>
      <c r="D69" s="110"/>
      <c r="E69" s="61"/>
      <c r="F69" s="136" t="str">
        <f t="shared" si="0"/>
        <v/>
      </c>
      <c r="G69" s="59"/>
      <c r="H69" s="211"/>
      <c r="I69" s="211"/>
      <c r="J69" s="60"/>
      <c r="K69" s="212" t="str">
        <f t="shared" si="1"/>
        <v/>
      </c>
      <c r="L69" s="213"/>
    </row>
    <row r="70" spans="1:12" x14ac:dyDescent="0.2">
      <c r="A70" s="120"/>
      <c r="B70" s="121"/>
      <c r="C70" s="57" t="s">
        <v>90</v>
      </c>
      <c r="D70" s="110"/>
      <c r="E70" s="61"/>
      <c r="F70" s="136" t="str">
        <f t="shared" si="0"/>
        <v/>
      </c>
      <c r="G70" s="59"/>
      <c r="H70" s="211"/>
      <c r="I70" s="211"/>
      <c r="J70" s="60"/>
      <c r="K70" s="212" t="str">
        <f t="shared" si="1"/>
        <v/>
      </c>
      <c r="L70" s="213"/>
    </row>
    <row r="71" spans="1:12" x14ac:dyDescent="0.2">
      <c r="A71" s="120"/>
      <c r="B71" s="121"/>
      <c r="C71" s="57" t="s">
        <v>91</v>
      </c>
      <c r="D71" s="110"/>
      <c r="E71" s="61"/>
      <c r="F71" s="136" t="str">
        <f t="shared" si="0"/>
        <v/>
      </c>
      <c r="G71" s="59"/>
      <c r="H71" s="211"/>
      <c r="I71" s="211"/>
      <c r="J71" s="60"/>
      <c r="K71" s="212" t="str">
        <f t="shared" si="1"/>
        <v/>
      </c>
      <c r="L71" s="213"/>
    </row>
    <row r="72" spans="1:12" x14ac:dyDescent="0.2">
      <c r="A72" s="120"/>
      <c r="B72" s="121"/>
      <c r="C72" s="57" t="s">
        <v>92</v>
      </c>
      <c r="D72" s="110"/>
      <c r="E72" s="61"/>
      <c r="F72" s="136" t="str">
        <f t="shared" si="0"/>
        <v/>
      </c>
      <c r="G72" s="59"/>
      <c r="H72" s="211"/>
      <c r="I72" s="211"/>
      <c r="J72" s="60"/>
      <c r="K72" s="212" t="str">
        <f t="shared" si="1"/>
        <v/>
      </c>
      <c r="L72" s="213"/>
    </row>
    <row r="73" spans="1:12" x14ac:dyDescent="0.2">
      <c r="A73" s="120"/>
      <c r="B73" s="121"/>
      <c r="C73" s="57" t="s">
        <v>93</v>
      </c>
      <c r="D73" s="110"/>
      <c r="E73" s="61"/>
      <c r="F73" s="136" t="str">
        <f t="shared" si="0"/>
        <v/>
      </c>
      <c r="G73" s="59"/>
      <c r="H73" s="211"/>
      <c r="I73" s="211"/>
      <c r="J73" s="60"/>
      <c r="K73" s="212" t="str">
        <f t="shared" si="1"/>
        <v/>
      </c>
      <c r="L73" s="213"/>
    </row>
    <row r="74" spans="1:12" x14ac:dyDescent="0.2">
      <c r="A74" s="120"/>
      <c r="B74" s="121"/>
      <c r="C74" s="57" t="s">
        <v>94</v>
      </c>
      <c r="D74" s="110"/>
      <c r="E74" s="61"/>
      <c r="F74" s="136" t="str">
        <f t="shared" si="0"/>
        <v/>
      </c>
      <c r="G74" s="59"/>
      <c r="H74" s="211"/>
      <c r="I74" s="211"/>
      <c r="J74" s="60"/>
      <c r="K74" s="212" t="str">
        <f t="shared" si="1"/>
        <v/>
      </c>
      <c r="L74" s="213"/>
    </row>
    <row r="75" spans="1:12" x14ac:dyDescent="0.2">
      <c r="A75" s="120"/>
      <c r="B75" s="121"/>
      <c r="C75" s="57" t="s">
        <v>95</v>
      </c>
      <c r="D75" s="110"/>
      <c r="E75" s="61"/>
      <c r="F75" s="136" t="str">
        <f t="shared" si="0"/>
        <v/>
      </c>
      <c r="G75" s="59"/>
      <c r="H75" s="211"/>
      <c r="I75" s="211"/>
      <c r="J75" s="60"/>
      <c r="K75" s="212" t="str">
        <f t="shared" si="1"/>
        <v/>
      </c>
      <c r="L75" s="213"/>
    </row>
    <row r="76" spans="1:12" x14ac:dyDescent="0.2">
      <c r="A76" s="120"/>
      <c r="B76" s="121"/>
      <c r="C76" s="57" t="s">
        <v>96</v>
      </c>
      <c r="D76" s="110"/>
      <c r="E76" s="61"/>
      <c r="F76" s="136" t="str">
        <f t="shared" si="0"/>
        <v/>
      </c>
      <c r="G76" s="59"/>
      <c r="H76" s="211"/>
      <c r="I76" s="211"/>
      <c r="J76" s="60"/>
      <c r="K76" s="212" t="str">
        <f t="shared" si="1"/>
        <v/>
      </c>
      <c r="L76" s="213"/>
    </row>
    <row r="77" spans="1:12" x14ac:dyDescent="0.2">
      <c r="A77" s="120"/>
      <c r="B77" s="121"/>
      <c r="C77" s="57" t="s">
        <v>97</v>
      </c>
      <c r="D77" s="110"/>
      <c r="E77" s="61"/>
      <c r="F77" s="136" t="str">
        <f t="shared" si="0"/>
        <v/>
      </c>
      <c r="G77" s="59"/>
      <c r="H77" s="211"/>
      <c r="I77" s="211"/>
      <c r="J77" s="60"/>
      <c r="K77" s="212" t="str">
        <f t="shared" si="1"/>
        <v/>
      </c>
      <c r="L77" s="213"/>
    </row>
    <row r="78" spans="1:12" x14ac:dyDescent="0.2">
      <c r="A78" s="120"/>
      <c r="B78" s="121"/>
      <c r="C78" s="57" t="s">
        <v>98</v>
      </c>
      <c r="D78" s="110"/>
      <c r="E78" s="61"/>
      <c r="F78" s="136" t="str">
        <f t="shared" si="0"/>
        <v/>
      </c>
      <c r="G78" s="59"/>
      <c r="H78" s="211"/>
      <c r="I78" s="211"/>
      <c r="J78" s="60"/>
      <c r="K78" s="212" t="str">
        <f t="shared" si="1"/>
        <v/>
      </c>
      <c r="L78" s="213"/>
    </row>
    <row r="79" spans="1:12" x14ac:dyDescent="0.2">
      <c r="A79" s="120"/>
      <c r="B79" s="121"/>
      <c r="C79" s="57" t="s">
        <v>141</v>
      </c>
      <c r="D79" s="110"/>
      <c r="E79" s="171"/>
      <c r="F79" s="159" t="str">
        <f t="shared" si="0"/>
        <v/>
      </c>
      <c r="G79" s="172"/>
      <c r="H79" s="211"/>
      <c r="I79" s="211"/>
      <c r="J79" s="173"/>
      <c r="K79" s="212" t="str">
        <f t="shared" ref="K79:K97" si="2">IF(F79="","",F79*(1+(H79/100)))</f>
        <v/>
      </c>
      <c r="L79" s="213"/>
    </row>
    <row r="80" spans="1:12" x14ac:dyDescent="0.2">
      <c r="A80" s="120"/>
      <c r="B80" s="121"/>
      <c r="C80" s="57" t="s">
        <v>142</v>
      </c>
      <c r="D80" s="110"/>
      <c r="E80" s="171"/>
      <c r="F80" s="159" t="str">
        <f t="shared" si="0"/>
        <v/>
      </c>
      <c r="G80" s="172"/>
      <c r="H80" s="211"/>
      <c r="I80" s="211"/>
      <c r="J80" s="173"/>
      <c r="K80" s="212" t="str">
        <f t="shared" si="2"/>
        <v/>
      </c>
      <c r="L80" s="213"/>
    </row>
    <row r="81" spans="1:12" x14ac:dyDescent="0.2">
      <c r="A81" s="120"/>
      <c r="B81" s="121"/>
      <c r="C81" s="57" t="s">
        <v>143</v>
      </c>
      <c r="D81" s="110"/>
      <c r="E81" s="171"/>
      <c r="F81" s="159" t="str">
        <f t="shared" si="0"/>
        <v/>
      </c>
      <c r="G81" s="172"/>
      <c r="H81" s="211"/>
      <c r="I81" s="211"/>
      <c r="J81" s="173"/>
      <c r="K81" s="212" t="str">
        <f t="shared" si="2"/>
        <v/>
      </c>
      <c r="L81" s="213"/>
    </row>
    <row r="82" spans="1:12" x14ac:dyDescent="0.2">
      <c r="A82" s="120"/>
      <c r="B82" s="121"/>
      <c r="C82" s="57" t="s">
        <v>144</v>
      </c>
      <c r="D82" s="110"/>
      <c r="E82" s="171"/>
      <c r="F82" s="159" t="str">
        <f t="shared" si="0"/>
        <v/>
      </c>
      <c r="G82" s="172"/>
      <c r="H82" s="211"/>
      <c r="I82" s="211"/>
      <c r="J82" s="173"/>
      <c r="K82" s="212" t="str">
        <f t="shared" si="2"/>
        <v/>
      </c>
      <c r="L82" s="213"/>
    </row>
    <row r="83" spans="1:12" x14ac:dyDescent="0.2">
      <c r="A83" s="120"/>
      <c r="B83" s="121"/>
      <c r="C83" s="57" t="s">
        <v>145</v>
      </c>
      <c r="D83" s="110"/>
      <c r="E83" s="171"/>
      <c r="F83" s="159" t="str">
        <f t="shared" si="0"/>
        <v/>
      </c>
      <c r="G83" s="172"/>
      <c r="H83" s="211"/>
      <c r="I83" s="211"/>
      <c r="J83" s="173"/>
      <c r="K83" s="212" t="str">
        <f t="shared" si="2"/>
        <v/>
      </c>
      <c r="L83" s="213"/>
    </row>
    <row r="84" spans="1:12" x14ac:dyDescent="0.2">
      <c r="A84" s="120"/>
      <c r="B84" s="121"/>
      <c r="C84" s="57" t="s">
        <v>146</v>
      </c>
      <c r="D84" s="110"/>
      <c r="E84" s="171"/>
      <c r="F84" s="159" t="str">
        <f t="shared" si="0"/>
        <v/>
      </c>
      <c r="G84" s="172"/>
      <c r="H84" s="211"/>
      <c r="I84" s="211"/>
      <c r="J84" s="173"/>
      <c r="K84" s="212" t="str">
        <f t="shared" si="2"/>
        <v/>
      </c>
      <c r="L84" s="213"/>
    </row>
    <row r="85" spans="1:12" x14ac:dyDescent="0.2">
      <c r="A85" s="120"/>
      <c r="B85" s="121"/>
      <c r="C85" s="57" t="s">
        <v>147</v>
      </c>
      <c r="D85" s="110"/>
      <c r="E85" s="171"/>
      <c r="F85" s="159" t="str">
        <f t="shared" si="0"/>
        <v/>
      </c>
      <c r="G85" s="172"/>
      <c r="H85" s="211"/>
      <c r="I85" s="211"/>
      <c r="J85" s="173"/>
      <c r="K85" s="212" t="str">
        <f t="shared" si="2"/>
        <v/>
      </c>
      <c r="L85" s="213"/>
    </row>
    <row r="86" spans="1:12" x14ac:dyDescent="0.2">
      <c r="A86" s="120"/>
      <c r="B86" s="121"/>
      <c r="C86" s="57" t="s">
        <v>148</v>
      </c>
      <c r="D86" s="110"/>
      <c r="E86" s="171"/>
      <c r="F86" s="159" t="str">
        <f t="shared" si="0"/>
        <v/>
      </c>
      <c r="G86" s="172"/>
      <c r="H86" s="211"/>
      <c r="I86" s="211"/>
      <c r="J86" s="173"/>
      <c r="K86" s="212" t="str">
        <f t="shared" si="2"/>
        <v/>
      </c>
      <c r="L86" s="213"/>
    </row>
    <row r="87" spans="1:12" x14ac:dyDescent="0.2">
      <c r="A87" s="120"/>
      <c r="B87" s="121"/>
      <c r="C87" s="57" t="s">
        <v>149</v>
      </c>
      <c r="D87" s="110"/>
      <c r="E87" s="171"/>
      <c r="F87" s="159" t="str">
        <f t="shared" si="0"/>
        <v/>
      </c>
      <c r="G87" s="172"/>
      <c r="H87" s="211"/>
      <c r="I87" s="211"/>
      <c r="J87" s="173"/>
      <c r="K87" s="212" t="str">
        <f t="shared" si="2"/>
        <v/>
      </c>
      <c r="L87" s="213"/>
    </row>
    <row r="88" spans="1:12" x14ac:dyDescent="0.2">
      <c r="A88" s="120"/>
      <c r="B88" s="121"/>
      <c r="C88" s="57" t="s">
        <v>150</v>
      </c>
      <c r="D88" s="110"/>
      <c r="E88" s="171"/>
      <c r="F88" s="159" t="str">
        <f t="shared" si="0"/>
        <v/>
      </c>
      <c r="G88" s="172"/>
      <c r="H88" s="211"/>
      <c r="I88" s="211"/>
      <c r="J88" s="173"/>
      <c r="K88" s="212" t="str">
        <f t="shared" si="2"/>
        <v/>
      </c>
      <c r="L88" s="213"/>
    </row>
    <row r="89" spans="1:12" x14ac:dyDescent="0.2">
      <c r="A89" s="120"/>
      <c r="B89" s="121"/>
      <c r="C89" s="57" t="s">
        <v>151</v>
      </c>
      <c r="D89" s="110"/>
      <c r="E89" s="171"/>
      <c r="F89" s="159" t="str">
        <f t="shared" si="0"/>
        <v/>
      </c>
      <c r="G89" s="172"/>
      <c r="H89" s="211"/>
      <c r="I89" s="211"/>
      <c r="J89" s="173"/>
      <c r="K89" s="212" t="str">
        <f t="shared" si="2"/>
        <v/>
      </c>
      <c r="L89" s="213"/>
    </row>
    <row r="90" spans="1:12" x14ac:dyDescent="0.2">
      <c r="A90" s="120"/>
      <c r="B90" s="121"/>
      <c r="C90" s="57" t="s">
        <v>152</v>
      </c>
      <c r="D90" s="110"/>
      <c r="E90" s="171"/>
      <c r="F90" s="159" t="str">
        <f t="shared" si="0"/>
        <v/>
      </c>
      <c r="G90" s="172"/>
      <c r="H90" s="211"/>
      <c r="I90" s="211"/>
      <c r="J90" s="173"/>
      <c r="K90" s="212" t="str">
        <f t="shared" si="2"/>
        <v/>
      </c>
      <c r="L90" s="213"/>
    </row>
    <row r="91" spans="1:12" x14ac:dyDescent="0.2">
      <c r="A91" s="120"/>
      <c r="B91" s="121"/>
      <c r="C91" s="57" t="s">
        <v>153</v>
      </c>
      <c r="D91" s="110"/>
      <c r="E91" s="171"/>
      <c r="F91" s="159" t="str">
        <f t="shared" si="0"/>
        <v/>
      </c>
      <c r="G91" s="172"/>
      <c r="H91" s="211"/>
      <c r="I91" s="211"/>
      <c r="J91" s="173"/>
      <c r="K91" s="212" t="str">
        <f t="shared" si="2"/>
        <v/>
      </c>
      <c r="L91" s="213"/>
    </row>
    <row r="92" spans="1:12" x14ac:dyDescent="0.2">
      <c r="A92" s="120"/>
      <c r="B92" s="121"/>
      <c r="C92" s="57" t="s">
        <v>154</v>
      </c>
      <c r="D92" s="110"/>
      <c r="E92" s="171"/>
      <c r="F92" s="159" t="str">
        <f t="shared" si="0"/>
        <v/>
      </c>
      <c r="G92" s="172"/>
      <c r="H92" s="211"/>
      <c r="I92" s="211"/>
      <c r="J92" s="173"/>
      <c r="K92" s="212" t="str">
        <f t="shared" si="2"/>
        <v/>
      </c>
      <c r="L92" s="213"/>
    </row>
    <row r="93" spans="1:12" x14ac:dyDescent="0.2">
      <c r="A93" s="120"/>
      <c r="B93" s="121"/>
      <c r="C93" s="57" t="s">
        <v>155</v>
      </c>
      <c r="D93" s="110"/>
      <c r="E93" s="171"/>
      <c r="F93" s="159" t="str">
        <f t="shared" si="0"/>
        <v/>
      </c>
      <c r="G93" s="172"/>
      <c r="H93" s="211"/>
      <c r="I93" s="211"/>
      <c r="J93" s="173"/>
      <c r="K93" s="212" t="str">
        <f t="shared" si="2"/>
        <v/>
      </c>
      <c r="L93" s="213"/>
    </row>
    <row r="94" spans="1:12" x14ac:dyDescent="0.2">
      <c r="A94" s="120"/>
      <c r="B94" s="121"/>
      <c r="C94" s="57" t="s">
        <v>156</v>
      </c>
      <c r="D94" s="110"/>
      <c r="E94" s="171"/>
      <c r="F94" s="159" t="str">
        <f t="shared" si="0"/>
        <v/>
      </c>
      <c r="G94" s="172"/>
      <c r="H94" s="211"/>
      <c r="I94" s="211"/>
      <c r="J94" s="173"/>
      <c r="K94" s="212" t="str">
        <f t="shared" si="2"/>
        <v/>
      </c>
      <c r="L94" s="213"/>
    </row>
    <row r="95" spans="1:12" x14ac:dyDescent="0.2">
      <c r="A95" s="120"/>
      <c r="B95" s="121"/>
      <c r="C95" s="57" t="s">
        <v>157</v>
      </c>
      <c r="D95" s="110"/>
      <c r="E95" s="171"/>
      <c r="F95" s="159" t="str">
        <f t="shared" si="0"/>
        <v/>
      </c>
      <c r="G95" s="172"/>
      <c r="H95" s="211"/>
      <c r="I95" s="211"/>
      <c r="J95" s="173"/>
      <c r="K95" s="212" t="str">
        <f t="shared" si="2"/>
        <v/>
      </c>
      <c r="L95" s="213"/>
    </row>
    <row r="96" spans="1:12" x14ac:dyDescent="0.2">
      <c r="A96" s="120"/>
      <c r="B96" s="121"/>
      <c r="C96" s="57" t="s">
        <v>158</v>
      </c>
      <c r="D96" s="110"/>
      <c r="E96" s="171"/>
      <c r="F96" s="159" t="str">
        <f t="shared" si="0"/>
        <v/>
      </c>
      <c r="G96" s="172"/>
      <c r="H96" s="211"/>
      <c r="I96" s="211"/>
      <c r="J96" s="173"/>
      <c r="K96" s="212" t="str">
        <f t="shared" si="2"/>
        <v/>
      </c>
      <c r="L96" s="213"/>
    </row>
    <row r="97" spans="1:12" x14ac:dyDescent="0.2">
      <c r="A97" s="120"/>
      <c r="B97" s="121"/>
      <c r="C97" s="57" t="s">
        <v>159</v>
      </c>
      <c r="D97" s="110"/>
      <c r="E97" s="171"/>
      <c r="F97" s="159" t="str">
        <f t="shared" si="0"/>
        <v/>
      </c>
      <c r="G97" s="172"/>
      <c r="H97" s="211"/>
      <c r="I97" s="211"/>
      <c r="J97" s="173"/>
      <c r="K97" s="212" t="str">
        <f t="shared" si="2"/>
        <v/>
      </c>
      <c r="L97" s="213"/>
    </row>
    <row r="98" spans="1:12" x14ac:dyDescent="0.2">
      <c r="A98" s="120"/>
      <c r="B98" s="121"/>
      <c r="C98" s="57" t="s">
        <v>160</v>
      </c>
      <c r="D98" s="110"/>
      <c r="E98" s="171"/>
      <c r="F98" s="159" t="str">
        <f t="shared" si="0"/>
        <v/>
      </c>
      <c r="G98" s="172"/>
      <c r="H98" s="211"/>
      <c r="I98" s="211"/>
      <c r="J98" s="173"/>
      <c r="K98" s="212" t="str">
        <f>IF(F98="","",F98*(1+(H98/100)))</f>
        <v/>
      </c>
      <c r="L98" s="213"/>
    </row>
    <row r="99" spans="1:12" ht="13.5" thickBot="1" x14ac:dyDescent="0.25">
      <c r="A99" s="155"/>
      <c r="B99" s="156"/>
      <c r="C99" s="62"/>
      <c r="D99" s="157"/>
      <c r="E99" s="63"/>
      <c r="F99" s="140"/>
      <c r="G99" s="64"/>
      <c r="H99" s="214"/>
      <c r="I99" s="214"/>
      <c r="J99" s="65"/>
      <c r="K99" s="215"/>
      <c r="L99" s="216"/>
    </row>
    <row r="100" spans="1:12" ht="15.75" thickBot="1" x14ac:dyDescent="0.25">
      <c r="A100" s="217" t="s">
        <v>99</v>
      </c>
      <c r="B100" s="218"/>
      <c r="C100" s="66"/>
      <c r="D100" s="67"/>
      <c r="E100" s="68"/>
      <c r="F100" s="67"/>
      <c r="G100" s="68"/>
      <c r="H100" s="69"/>
      <c r="I100" s="69"/>
      <c r="J100" s="67"/>
      <c r="K100" s="219">
        <f>SUM($K$49:$L$99)</f>
        <v>0</v>
      </c>
      <c r="L100" s="220"/>
    </row>
    <row r="101" spans="1:12" ht="13.5" thickBot="1" x14ac:dyDescent="0.25"/>
    <row r="102" spans="1:12" ht="13.5" thickBot="1" x14ac:dyDescent="0.25">
      <c r="A102" s="221" t="s">
        <v>100</v>
      </c>
      <c r="B102" s="222"/>
      <c r="C102" s="222"/>
      <c r="D102" s="222"/>
      <c r="E102" s="222"/>
      <c r="F102" s="222"/>
      <c r="G102" s="222"/>
      <c r="H102" s="222"/>
      <c r="I102" s="222"/>
      <c r="J102" s="222"/>
      <c r="K102" s="222"/>
      <c r="L102" s="223"/>
    </row>
    <row r="103" spans="1:12" x14ac:dyDescent="0.2">
      <c r="A103" s="12"/>
      <c r="B103" s="70"/>
      <c r="C103" s="15"/>
      <c r="D103" s="12"/>
      <c r="E103" s="15"/>
      <c r="F103" s="12"/>
      <c r="G103" s="15"/>
      <c r="H103" s="12"/>
      <c r="I103" s="14"/>
      <c r="J103" s="15"/>
      <c r="K103" s="14"/>
      <c r="L103" s="15"/>
    </row>
    <row r="104" spans="1:12" x14ac:dyDescent="0.2">
      <c r="A104" s="71" t="s">
        <v>101</v>
      </c>
      <c r="B104" s="72"/>
      <c r="C104" s="73"/>
      <c r="D104" s="71" t="s">
        <v>102</v>
      </c>
      <c r="E104" s="73"/>
      <c r="F104" s="71" t="s">
        <v>103</v>
      </c>
      <c r="G104" s="73"/>
      <c r="H104" s="71" t="s">
        <v>103</v>
      </c>
      <c r="I104" s="72"/>
      <c r="J104" s="73"/>
      <c r="K104" s="72" t="s">
        <v>104</v>
      </c>
      <c r="L104" s="73"/>
    </row>
    <row r="105" spans="1:12" x14ac:dyDescent="0.2">
      <c r="A105" s="16"/>
      <c r="B105" s="8"/>
      <c r="C105" s="18"/>
      <c r="D105" s="71" t="s">
        <v>105</v>
      </c>
      <c r="E105" s="73"/>
      <c r="F105" s="71" t="s">
        <v>106</v>
      </c>
      <c r="G105" s="73"/>
      <c r="H105" s="71" t="s">
        <v>107</v>
      </c>
      <c r="I105" s="72"/>
      <c r="J105" s="73"/>
      <c r="K105" s="72" t="s">
        <v>108</v>
      </c>
      <c r="L105" s="73"/>
    </row>
    <row r="106" spans="1:12" x14ac:dyDescent="0.2">
      <c r="A106" s="16"/>
      <c r="B106" s="8"/>
      <c r="C106" s="18"/>
      <c r="D106" s="16"/>
      <c r="E106" s="18"/>
      <c r="F106" s="71" t="s">
        <v>109</v>
      </c>
      <c r="G106" s="73"/>
      <c r="H106" s="71" t="s">
        <v>109</v>
      </c>
      <c r="I106" s="72"/>
      <c r="J106" s="73"/>
      <c r="K106" s="72" t="s">
        <v>110</v>
      </c>
      <c r="L106" s="73"/>
    </row>
    <row r="107" spans="1:12" x14ac:dyDescent="0.2">
      <c r="A107" s="16"/>
      <c r="B107" s="8"/>
      <c r="C107" s="18"/>
      <c r="D107" s="16"/>
      <c r="E107" s="18"/>
      <c r="F107" s="71"/>
      <c r="G107" s="73"/>
      <c r="H107" s="71"/>
      <c r="I107" s="72"/>
      <c r="J107" s="73"/>
      <c r="K107" s="72" t="s">
        <v>111</v>
      </c>
      <c r="L107" s="73"/>
    </row>
    <row r="108" spans="1:12" ht="13.5" thickBot="1" x14ac:dyDescent="0.25">
      <c r="A108" s="33"/>
      <c r="B108" s="34"/>
      <c r="C108" s="36"/>
      <c r="D108" s="74" t="s">
        <v>112</v>
      </c>
      <c r="E108" s="45"/>
      <c r="F108" s="74" t="s">
        <v>113</v>
      </c>
      <c r="G108" s="45"/>
      <c r="H108" s="74" t="s">
        <v>114</v>
      </c>
      <c r="I108" s="75"/>
      <c r="J108" s="45"/>
      <c r="K108" s="75" t="s">
        <v>115</v>
      </c>
      <c r="L108" s="45"/>
    </row>
    <row r="109" spans="1:12" ht="13.5" thickBot="1" x14ac:dyDescent="0.25">
      <c r="A109" s="76" t="s">
        <v>116</v>
      </c>
      <c r="B109" s="224">
        <f>$C$8</f>
        <v>0</v>
      </c>
      <c r="C109" s="225"/>
      <c r="D109" s="77" t="s">
        <v>117</v>
      </c>
      <c r="E109" s="78"/>
      <c r="F109" s="79" t="s">
        <v>117</v>
      </c>
      <c r="G109" s="78"/>
      <c r="H109" s="226">
        <v>1</v>
      </c>
      <c r="I109" s="227"/>
      <c r="J109" s="228"/>
      <c r="K109" s="80">
        <v>1</v>
      </c>
      <c r="L109" s="78"/>
    </row>
    <row r="110" spans="1:12" x14ac:dyDescent="0.2">
      <c r="A110" s="81">
        <v>1</v>
      </c>
      <c r="B110" s="206"/>
      <c r="C110" s="207"/>
      <c r="D110" s="81" t="s">
        <v>118</v>
      </c>
      <c r="E110" s="82"/>
      <c r="F110" s="111"/>
      <c r="G110" s="82"/>
      <c r="H110" s="208" t="str">
        <f>IF(F110="","",F110*1+(F110/100))</f>
        <v/>
      </c>
      <c r="I110" s="209"/>
      <c r="J110" s="210"/>
      <c r="K110" s="138" t="str">
        <f>IF(F110="","",K109*((F110/100)+1))</f>
        <v/>
      </c>
      <c r="L110" s="82"/>
    </row>
    <row r="111" spans="1:12" x14ac:dyDescent="0.2">
      <c r="A111" s="83">
        <v>2</v>
      </c>
      <c r="B111" s="201"/>
      <c r="C111" s="202"/>
      <c r="D111" s="83" t="s">
        <v>118</v>
      </c>
      <c r="E111" s="84"/>
      <c r="F111" s="112"/>
      <c r="G111" s="84"/>
      <c r="H111" s="203" t="str">
        <f t="shared" ref="H111:H115" si="3">IF(F111="","",F111*1+(F111/100))</f>
        <v/>
      </c>
      <c r="I111" s="204"/>
      <c r="J111" s="205"/>
      <c r="K111" s="139" t="str">
        <f t="shared" ref="K111:K115" si="4">IF(F111="","",K110*((F111/100)+1))</f>
        <v/>
      </c>
      <c r="L111" s="86"/>
    </row>
    <row r="112" spans="1:12" x14ac:dyDescent="0.2">
      <c r="A112" s="83">
        <v>3</v>
      </c>
      <c r="B112" s="201"/>
      <c r="C112" s="202"/>
      <c r="D112" s="83" t="s">
        <v>118</v>
      </c>
      <c r="E112" s="84"/>
      <c r="F112" s="112"/>
      <c r="G112" s="84"/>
      <c r="H112" s="203" t="str">
        <f t="shared" si="3"/>
        <v/>
      </c>
      <c r="I112" s="204"/>
      <c r="J112" s="205"/>
      <c r="K112" s="139" t="str">
        <f t="shared" si="4"/>
        <v/>
      </c>
      <c r="L112" s="86"/>
    </row>
    <row r="113" spans="1:12" x14ac:dyDescent="0.2">
      <c r="A113" s="83">
        <v>4</v>
      </c>
      <c r="B113" s="201"/>
      <c r="C113" s="202"/>
      <c r="D113" s="83" t="s">
        <v>118</v>
      </c>
      <c r="E113" s="84"/>
      <c r="F113" s="112"/>
      <c r="G113" s="84"/>
      <c r="H113" s="203" t="str">
        <f t="shared" si="3"/>
        <v/>
      </c>
      <c r="I113" s="204"/>
      <c r="J113" s="205"/>
      <c r="K113" s="139" t="str">
        <f t="shared" si="4"/>
        <v/>
      </c>
      <c r="L113" s="86"/>
    </row>
    <row r="114" spans="1:12" x14ac:dyDescent="0.2">
      <c r="A114" s="83">
        <v>5</v>
      </c>
      <c r="B114" s="201"/>
      <c r="C114" s="202"/>
      <c r="D114" s="83" t="s">
        <v>118</v>
      </c>
      <c r="E114" s="84"/>
      <c r="F114" s="112"/>
      <c r="G114" s="84"/>
      <c r="H114" s="203" t="str">
        <f t="shared" si="3"/>
        <v/>
      </c>
      <c r="I114" s="204"/>
      <c r="J114" s="205"/>
      <c r="K114" s="139" t="str">
        <f t="shared" si="4"/>
        <v/>
      </c>
      <c r="L114" s="86"/>
    </row>
    <row r="115" spans="1:12" x14ac:dyDescent="0.2">
      <c r="A115" s="85">
        <v>6</v>
      </c>
      <c r="B115" s="201"/>
      <c r="C115" s="202"/>
      <c r="D115" s="85" t="s">
        <v>118</v>
      </c>
      <c r="E115" s="86"/>
      <c r="F115" s="113"/>
      <c r="G115" s="87"/>
      <c r="H115" s="203" t="str">
        <f t="shared" si="3"/>
        <v/>
      </c>
      <c r="I115" s="204"/>
      <c r="J115" s="205"/>
      <c r="K115" s="139" t="str">
        <f t="shared" si="4"/>
        <v/>
      </c>
      <c r="L115" s="86"/>
    </row>
    <row r="116" spans="1:12" ht="13.5" thickBot="1" x14ac:dyDescent="0.25">
      <c r="A116" s="141"/>
      <c r="B116" s="265"/>
      <c r="C116" s="266"/>
      <c r="D116" s="141"/>
      <c r="E116" s="36"/>
      <c r="F116" s="154"/>
      <c r="G116" s="88"/>
      <c r="H116" s="149"/>
      <c r="I116" s="150"/>
      <c r="J116" s="148"/>
      <c r="K116" s="147"/>
      <c r="L116" s="148"/>
    </row>
    <row r="117" spans="1:12" x14ac:dyDescent="0.2">
      <c r="A117" s="19"/>
      <c r="B117" s="89"/>
      <c r="C117" s="89"/>
      <c r="D117" s="90"/>
      <c r="E117" s="91"/>
      <c r="F117" s="90"/>
      <c r="G117" s="91"/>
      <c r="H117" s="92"/>
      <c r="I117" s="92"/>
      <c r="J117" s="91"/>
      <c r="K117" s="90"/>
      <c r="L117" s="91"/>
    </row>
    <row r="118" spans="1:12" x14ac:dyDescent="0.2">
      <c r="A118" s="19"/>
      <c r="B118" s="255" t="s">
        <v>161</v>
      </c>
      <c r="C118" s="255"/>
      <c r="D118" s="255"/>
      <c r="E118" s="255"/>
      <c r="F118" s="255"/>
      <c r="G118" s="255"/>
      <c r="H118" s="255"/>
      <c r="I118" s="255"/>
      <c r="J118" s="255"/>
      <c r="K118" s="255"/>
      <c r="L118" s="91"/>
    </row>
    <row r="119" spans="1:12" ht="13.5" thickBot="1" x14ac:dyDescent="0.25"/>
    <row r="120" spans="1:12" ht="13.5" thickBot="1" x14ac:dyDescent="0.25">
      <c r="A120" s="221" t="s">
        <v>119</v>
      </c>
      <c r="B120" s="222"/>
      <c r="C120" s="222"/>
      <c r="D120" s="222"/>
      <c r="E120" s="222"/>
      <c r="F120" s="222"/>
      <c r="G120" s="222"/>
      <c r="H120" s="222"/>
      <c r="I120" s="222"/>
      <c r="J120" s="222"/>
      <c r="K120" s="222"/>
      <c r="L120" s="223"/>
    </row>
    <row r="121" spans="1:12" x14ac:dyDescent="0.2">
      <c r="A121" s="71" t="s">
        <v>120</v>
      </c>
      <c r="B121" s="72"/>
      <c r="C121" s="73"/>
      <c r="D121" s="72" t="s">
        <v>121</v>
      </c>
      <c r="E121" s="73"/>
      <c r="F121" s="72" t="s">
        <v>122</v>
      </c>
      <c r="G121" s="73"/>
      <c r="H121" s="72" t="s">
        <v>123</v>
      </c>
      <c r="I121" s="72"/>
      <c r="J121" s="72"/>
      <c r="K121" s="72"/>
      <c r="L121" s="73"/>
    </row>
    <row r="122" spans="1:12" x14ac:dyDescent="0.2">
      <c r="A122" s="16"/>
      <c r="B122" s="8"/>
      <c r="C122" s="18"/>
      <c r="D122" s="93" t="s">
        <v>124</v>
      </c>
      <c r="E122" s="73"/>
      <c r="F122" s="72" t="s">
        <v>125</v>
      </c>
      <c r="G122" s="73"/>
      <c r="H122" s="72" t="s">
        <v>126</v>
      </c>
      <c r="I122" s="72"/>
      <c r="J122" s="72"/>
      <c r="K122" s="72"/>
      <c r="L122" s="73"/>
    </row>
    <row r="123" spans="1:12" x14ac:dyDescent="0.2">
      <c r="A123" s="16"/>
      <c r="B123" s="8"/>
      <c r="C123" s="18"/>
      <c r="D123" s="72"/>
      <c r="E123" s="73"/>
      <c r="F123" s="94" t="s">
        <v>127</v>
      </c>
      <c r="G123" s="40"/>
      <c r="H123" s="72" t="s">
        <v>128</v>
      </c>
      <c r="I123" s="72"/>
      <c r="J123" s="72"/>
      <c r="K123" s="72"/>
      <c r="L123" s="73"/>
    </row>
    <row r="124" spans="1:12" ht="13.5" thickBot="1" x14ac:dyDescent="0.25">
      <c r="A124" s="117" t="s">
        <v>60</v>
      </c>
      <c r="B124" s="122" t="s">
        <v>61</v>
      </c>
      <c r="C124" s="18"/>
      <c r="D124" s="261" t="s">
        <v>129</v>
      </c>
      <c r="E124" s="262"/>
      <c r="F124" s="263" t="s">
        <v>130</v>
      </c>
      <c r="G124" s="264"/>
      <c r="H124" s="233" t="s">
        <v>131</v>
      </c>
      <c r="I124" s="234"/>
      <c r="J124" s="234"/>
      <c r="K124" s="234"/>
      <c r="L124" s="235"/>
    </row>
    <row r="125" spans="1:12" x14ac:dyDescent="0.2">
      <c r="A125" s="179" t="str">
        <f>IF(A49="","",A49)</f>
        <v/>
      </c>
      <c r="B125" s="180" t="str">
        <f>IF(B49="","",B49)</f>
        <v/>
      </c>
      <c r="C125" s="95" t="s">
        <v>69</v>
      </c>
      <c r="D125" s="256" t="str">
        <f t="shared" ref="D125:D155" si="5">K49</f>
        <v/>
      </c>
      <c r="E125" s="257"/>
      <c r="F125" s="168" t="str">
        <f t="array" ref="F125:F174">IF(B125:B174="","",VLOOKUP(B125:B174,$B$109:$K$115,10,TRUE))</f>
        <v/>
      </c>
      <c r="G125" s="144"/>
      <c r="H125" s="258" t="str">
        <f>IF(B125="","",D125*F125)</f>
        <v/>
      </c>
      <c r="I125" s="259"/>
      <c r="J125" s="259"/>
      <c r="K125" s="259"/>
      <c r="L125" s="260"/>
    </row>
    <row r="126" spans="1:12" x14ac:dyDescent="0.2">
      <c r="A126" s="181" t="str">
        <f>IF(A50="","",A50)</f>
        <v/>
      </c>
      <c r="B126" s="178" t="str">
        <f t="shared" ref="B126:B174" si="6">IF(B50="","",B50)</f>
        <v/>
      </c>
      <c r="C126" s="96" t="s">
        <v>70</v>
      </c>
      <c r="D126" s="196" t="str">
        <f t="shared" si="5"/>
        <v/>
      </c>
      <c r="E126" s="197"/>
      <c r="F126" s="169" t="str">
        <v/>
      </c>
      <c r="G126" s="145"/>
      <c r="H126" s="198" t="str">
        <f t="shared" ref="H126:H152" si="7">IF(B126="","",D126*F126)</f>
        <v/>
      </c>
      <c r="I126" s="199"/>
      <c r="J126" s="199"/>
      <c r="K126" s="199"/>
      <c r="L126" s="200"/>
    </row>
    <row r="127" spans="1:12" x14ac:dyDescent="0.2">
      <c r="A127" s="181" t="str">
        <f t="shared" ref="A127" si="8">IF(A51="","",A51)</f>
        <v/>
      </c>
      <c r="B127" s="178" t="str">
        <f t="shared" si="6"/>
        <v/>
      </c>
      <c r="C127" s="96" t="s">
        <v>71</v>
      </c>
      <c r="D127" s="196" t="str">
        <f t="shared" si="5"/>
        <v/>
      </c>
      <c r="E127" s="197"/>
      <c r="F127" s="169" t="str">
        <v/>
      </c>
      <c r="G127" s="145"/>
      <c r="H127" s="198" t="str">
        <f t="shared" si="7"/>
        <v/>
      </c>
      <c r="I127" s="199"/>
      <c r="J127" s="199"/>
      <c r="K127" s="199"/>
      <c r="L127" s="200"/>
    </row>
    <row r="128" spans="1:12" x14ac:dyDescent="0.2">
      <c r="A128" s="181" t="str">
        <f t="shared" ref="A128" si="9">IF(A52="","",A52)</f>
        <v/>
      </c>
      <c r="B128" s="178" t="str">
        <f t="shared" si="6"/>
        <v/>
      </c>
      <c r="C128" s="96" t="s">
        <v>72</v>
      </c>
      <c r="D128" s="196" t="str">
        <f t="shared" si="5"/>
        <v/>
      </c>
      <c r="E128" s="197"/>
      <c r="F128" s="169" t="str">
        <v/>
      </c>
      <c r="G128" s="145"/>
      <c r="H128" s="198" t="str">
        <f>IF(B128="","",D128*F128)</f>
        <v/>
      </c>
      <c r="I128" s="199"/>
      <c r="J128" s="199"/>
      <c r="K128" s="199"/>
      <c r="L128" s="200"/>
    </row>
    <row r="129" spans="1:12" x14ac:dyDescent="0.2">
      <c r="A129" s="181" t="str">
        <f t="shared" ref="A129" si="10">IF(A53="","",A53)</f>
        <v/>
      </c>
      <c r="B129" s="178" t="str">
        <f t="shared" si="6"/>
        <v/>
      </c>
      <c r="C129" s="96" t="s">
        <v>73</v>
      </c>
      <c r="D129" s="196" t="str">
        <f t="shared" si="5"/>
        <v/>
      </c>
      <c r="E129" s="197"/>
      <c r="F129" s="169" t="str">
        <v/>
      </c>
      <c r="G129" s="145"/>
      <c r="H129" s="198" t="str">
        <f t="shared" si="7"/>
        <v/>
      </c>
      <c r="I129" s="199"/>
      <c r="J129" s="199"/>
      <c r="K129" s="199"/>
      <c r="L129" s="200"/>
    </row>
    <row r="130" spans="1:12" x14ac:dyDescent="0.2">
      <c r="A130" s="181" t="str">
        <f t="shared" ref="A130" si="11">IF(A54="","",A54)</f>
        <v/>
      </c>
      <c r="B130" s="178" t="str">
        <f t="shared" si="6"/>
        <v/>
      </c>
      <c r="C130" s="96" t="s">
        <v>74</v>
      </c>
      <c r="D130" s="196" t="str">
        <f t="shared" si="5"/>
        <v/>
      </c>
      <c r="E130" s="197"/>
      <c r="F130" s="169" t="str">
        <v/>
      </c>
      <c r="G130" s="145"/>
      <c r="H130" s="198" t="str">
        <f t="shared" si="7"/>
        <v/>
      </c>
      <c r="I130" s="199"/>
      <c r="J130" s="199"/>
      <c r="K130" s="199"/>
      <c r="L130" s="200"/>
    </row>
    <row r="131" spans="1:12" x14ac:dyDescent="0.2">
      <c r="A131" s="181" t="str">
        <f t="shared" ref="A131" si="12">IF(A55="","",A55)</f>
        <v/>
      </c>
      <c r="B131" s="178" t="str">
        <f t="shared" si="6"/>
        <v/>
      </c>
      <c r="C131" s="96" t="s">
        <v>75</v>
      </c>
      <c r="D131" s="196" t="str">
        <f t="shared" si="5"/>
        <v/>
      </c>
      <c r="E131" s="197"/>
      <c r="F131" s="169" t="str">
        <v/>
      </c>
      <c r="G131" s="145"/>
      <c r="H131" s="198" t="str">
        <f t="shared" si="7"/>
        <v/>
      </c>
      <c r="I131" s="199"/>
      <c r="J131" s="199"/>
      <c r="K131" s="199"/>
      <c r="L131" s="200"/>
    </row>
    <row r="132" spans="1:12" x14ac:dyDescent="0.2">
      <c r="A132" s="181" t="str">
        <f t="shared" ref="A132" si="13">IF(A56="","",A56)</f>
        <v/>
      </c>
      <c r="B132" s="178" t="str">
        <f t="shared" si="6"/>
        <v/>
      </c>
      <c r="C132" s="96" t="s">
        <v>76</v>
      </c>
      <c r="D132" s="196" t="str">
        <f t="shared" si="5"/>
        <v/>
      </c>
      <c r="E132" s="197"/>
      <c r="F132" s="169" t="str">
        <v/>
      </c>
      <c r="G132" s="145"/>
      <c r="H132" s="198" t="str">
        <f t="shared" si="7"/>
        <v/>
      </c>
      <c r="I132" s="199"/>
      <c r="J132" s="199"/>
      <c r="K132" s="199"/>
      <c r="L132" s="200"/>
    </row>
    <row r="133" spans="1:12" x14ac:dyDescent="0.2">
      <c r="A133" s="181" t="str">
        <f t="shared" ref="A133" si="14">IF(A57="","",A57)</f>
        <v/>
      </c>
      <c r="B133" s="178" t="str">
        <f t="shared" si="6"/>
        <v/>
      </c>
      <c r="C133" s="96" t="s">
        <v>77</v>
      </c>
      <c r="D133" s="196" t="str">
        <f t="shared" si="5"/>
        <v/>
      </c>
      <c r="E133" s="197"/>
      <c r="F133" s="169" t="str">
        <v/>
      </c>
      <c r="G133" s="145"/>
      <c r="H133" s="198" t="str">
        <f t="shared" si="7"/>
        <v/>
      </c>
      <c r="I133" s="199"/>
      <c r="J133" s="199"/>
      <c r="K133" s="199"/>
      <c r="L133" s="200"/>
    </row>
    <row r="134" spans="1:12" x14ac:dyDescent="0.2">
      <c r="A134" s="181" t="str">
        <f t="shared" ref="A134" si="15">IF(A58="","",A58)</f>
        <v/>
      </c>
      <c r="B134" s="178" t="str">
        <f t="shared" si="6"/>
        <v/>
      </c>
      <c r="C134" s="96" t="s">
        <v>78</v>
      </c>
      <c r="D134" s="196" t="str">
        <f t="shared" si="5"/>
        <v/>
      </c>
      <c r="E134" s="197"/>
      <c r="F134" s="169" t="str">
        <v/>
      </c>
      <c r="G134" s="145"/>
      <c r="H134" s="198" t="str">
        <f t="shared" si="7"/>
        <v/>
      </c>
      <c r="I134" s="199"/>
      <c r="J134" s="199"/>
      <c r="K134" s="199"/>
      <c r="L134" s="200"/>
    </row>
    <row r="135" spans="1:12" x14ac:dyDescent="0.2">
      <c r="A135" s="181" t="str">
        <f t="shared" ref="A135" si="16">IF(A59="","",A59)</f>
        <v/>
      </c>
      <c r="B135" s="178" t="str">
        <f t="shared" si="6"/>
        <v/>
      </c>
      <c r="C135" s="96" t="s">
        <v>79</v>
      </c>
      <c r="D135" s="196" t="str">
        <f t="shared" si="5"/>
        <v/>
      </c>
      <c r="E135" s="197"/>
      <c r="F135" s="169" t="str">
        <v/>
      </c>
      <c r="G135" s="145"/>
      <c r="H135" s="198" t="str">
        <f t="shared" si="7"/>
        <v/>
      </c>
      <c r="I135" s="199"/>
      <c r="J135" s="199"/>
      <c r="K135" s="199"/>
      <c r="L135" s="200"/>
    </row>
    <row r="136" spans="1:12" x14ac:dyDescent="0.2">
      <c r="A136" s="181" t="str">
        <f t="shared" ref="A136" si="17">IF(A60="","",A60)</f>
        <v/>
      </c>
      <c r="B136" s="178" t="str">
        <f t="shared" si="6"/>
        <v/>
      </c>
      <c r="C136" s="96" t="s">
        <v>80</v>
      </c>
      <c r="D136" s="196" t="str">
        <f t="shared" si="5"/>
        <v/>
      </c>
      <c r="E136" s="197"/>
      <c r="F136" s="169" t="str">
        <v/>
      </c>
      <c r="G136" s="145"/>
      <c r="H136" s="198" t="str">
        <f t="shared" si="7"/>
        <v/>
      </c>
      <c r="I136" s="199"/>
      <c r="J136" s="199"/>
      <c r="K136" s="199"/>
      <c r="L136" s="200"/>
    </row>
    <row r="137" spans="1:12" x14ac:dyDescent="0.2">
      <c r="A137" s="181" t="str">
        <f t="shared" ref="A137" si="18">IF(A61="","",A61)</f>
        <v/>
      </c>
      <c r="B137" s="178" t="str">
        <f t="shared" si="6"/>
        <v/>
      </c>
      <c r="C137" s="96" t="s">
        <v>81</v>
      </c>
      <c r="D137" s="196" t="str">
        <f t="shared" si="5"/>
        <v/>
      </c>
      <c r="E137" s="197"/>
      <c r="F137" s="169" t="str">
        <v/>
      </c>
      <c r="G137" s="145"/>
      <c r="H137" s="198" t="str">
        <f t="shared" si="7"/>
        <v/>
      </c>
      <c r="I137" s="199"/>
      <c r="J137" s="199"/>
      <c r="K137" s="199"/>
      <c r="L137" s="200"/>
    </row>
    <row r="138" spans="1:12" x14ac:dyDescent="0.2">
      <c r="A138" s="181" t="str">
        <f t="shared" ref="A138" si="19">IF(A62="","",A62)</f>
        <v/>
      </c>
      <c r="B138" s="178" t="str">
        <f t="shared" si="6"/>
        <v/>
      </c>
      <c r="C138" s="96" t="s">
        <v>82</v>
      </c>
      <c r="D138" s="196" t="str">
        <f t="shared" si="5"/>
        <v/>
      </c>
      <c r="E138" s="197"/>
      <c r="F138" s="169" t="str">
        <v/>
      </c>
      <c r="G138" s="145"/>
      <c r="H138" s="198" t="str">
        <f t="shared" si="7"/>
        <v/>
      </c>
      <c r="I138" s="199"/>
      <c r="J138" s="199"/>
      <c r="K138" s="199"/>
      <c r="L138" s="200"/>
    </row>
    <row r="139" spans="1:12" x14ac:dyDescent="0.2">
      <c r="A139" s="181" t="str">
        <f t="shared" ref="A139" si="20">IF(A63="","",A63)</f>
        <v/>
      </c>
      <c r="B139" s="178" t="str">
        <f t="shared" si="6"/>
        <v/>
      </c>
      <c r="C139" s="96" t="s">
        <v>83</v>
      </c>
      <c r="D139" s="196" t="str">
        <f t="shared" si="5"/>
        <v/>
      </c>
      <c r="E139" s="197"/>
      <c r="F139" s="169" t="str">
        <v/>
      </c>
      <c r="G139" s="145"/>
      <c r="H139" s="198" t="str">
        <f t="shared" si="7"/>
        <v/>
      </c>
      <c r="I139" s="199"/>
      <c r="J139" s="199"/>
      <c r="K139" s="199"/>
      <c r="L139" s="200"/>
    </row>
    <row r="140" spans="1:12" x14ac:dyDescent="0.2">
      <c r="A140" s="181" t="str">
        <f t="shared" ref="A140" si="21">IF(A64="","",A64)</f>
        <v/>
      </c>
      <c r="B140" s="178" t="str">
        <f t="shared" si="6"/>
        <v/>
      </c>
      <c r="C140" s="96" t="s">
        <v>84</v>
      </c>
      <c r="D140" s="196" t="str">
        <f t="shared" si="5"/>
        <v/>
      </c>
      <c r="E140" s="197"/>
      <c r="F140" s="169" t="str">
        <v/>
      </c>
      <c r="G140" s="145"/>
      <c r="H140" s="198" t="str">
        <f t="shared" si="7"/>
        <v/>
      </c>
      <c r="I140" s="199"/>
      <c r="J140" s="199"/>
      <c r="K140" s="199"/>
      <c r="L140" s="200"/>
    </row>
    <row r="141" spans="1:12" x14ac:dyDescent="0.2">
      <c r="A141" s="181" t="str">
        <f t="shared" ref="A141" si="22">IF(A65="","",A65)</f>
        <v/>
      </c>
      <c r="B141" s="178" t="str">
        <f t="shared" si="6"/>
        <v/>
      </c>
      <c r="C141" s="96" t="s">
        <v>85</v>
      </c>
      <c r="D141" s="196" t="str">
        <f t="shared" si="5"/>
        <v/>
      </c>
      <c r="E141" s="197"/>
      <c r="F141" s="169" t="str">
        <v/>
      </c>
      <c r="G141" s="145"/>
      <c r="H141" s="198" t="str">
        <f t="shared" si="7"/>
        <v/>
      </c>
      <c r="I141" s="199"/>
      <c r="J141" s="199"/>
      <c r="K141" s="199"/>
      <c r="L141" s="200"/>
    </row>
    <row r="142" spans="1:12" x14ac:dyDescent="0.2">
      <c r="A142" s="181" t="str">
        <f t="shared" ref="A142" si="23">IF(A66="","",A66)</f>
        <v/>
      </c>
      <c r="B142" s="178" t="str">
        <f t="shared" si="6"/>
        <v/>
      </c>
      <c r="C142" s="96" t="s">
        <v>86</v>
      </c>
      <c r="D142" s="196" t="str">
        <f t="shared" si="5"/>
        <v/>
      </c>
      <c r="E142" s="197"/>
      <c r="F142" s="169" t="str">
        <v/>
      </c>
      <c r="G142" s="145"/>
      <c r="H142" s="198" t="str">
        <f t="shared" si="7"/>
        <v/>
      </c>
      <c r="I142" s="199"/>
      <c r="J142" s="199"/>
      <c r="K142" s="199"/>
      <c r="L142" s="200"/>
    </row>
    <row r="143" spans="1:12" x14ac:dyDescent="0.2">
      <c r="A143" s="181" t="str">
        <f t="shared" ref="A143" si="24">IF(A67="","",A67)</f>
        <v/>
      </c>
      <c r="B143" s="178" t="str">
        <f t="shared" si="6"/>
        <v/>
      </c>
      <c r="C143" s="96" t="s">
        <v>87</v>
      </c>
      <c r="D143" s="196" t="str">
        <f t="shared" si="5"/>
        <v/>
      </c>
      <c r="E143" s="197"/>
      <c r="F143" s="169" t="str">
        <v/>
      </c>
      <c r="G143" s="145"/>
      <c r="H143" s="198" t="str">
        <f t="shared" si="7"/>
        <v/>
      </c>
      <c r="I143" s="199"/>
      <c r="J143" s="199"/>
      <c r="K143" s="199"/>
      <c r="L143" s="200"/>
    </row>
    <row r="144" spans="1:12" x14ac:dyDescent="0.2">
      <c r="A144" s="181" t="str">
        <f t="shared" ref="A144" si="25">IF(A68="","",A68)</f>
        <v/>
      </c>
      <c r="B144" s="178" t="str">
        <f t="shared" si="6"/>
        <v/>
      </c>
      <c r="C144" s="96" t="s">
        <v>88</v>
      </c>
      <c r="D144" s="196" t="str">
        <f t="shared" si="5"/>
        <v/>
      </c>
      <c r="E144" s="197"/>
      <c r="F144" s="169" t="str">
        <v/>
      </c>
      <c r="G144" s="145"/>
      <c r="H144" s="198" t="str">
        <f t="shared" si="7"/>
        <v/>
      </c>
      <c r="I144" s="199"/>
      <c r="J144" s="199"/>
      <c r="K144" s="199"/>
      <c r="L144" s="200"/>
    </row>
    <row r="145" spans="1:12" x14ac:dyDescent="0.2">
      <c r="A145" s="181" t="str">
        <f t="shared" ref="A145" si="26">IF(A69="","",A69)</f>
        <v/>
      </c>
      <c r="B145" s="178" t="str">
        <f t="shared" si="6"/>
        <v/>
      </c>
      <c r="C145" s="96" t="s">
        <v>89</v>
      </c>
      <c r="D145" s="196" t="str">
        <f t="shared" si="5"/>
        <v/>
      </c>
      <c r="E145" s="197"/>
      <c r="F145" s="169" t="str">
        <v/>
      </c>
      <c r="G145" s="145"/>
      <c r="H145" s="198" t="str">
        <f t="shared" si="7"/>
        <v/>
      </c>
      <c r="I145" s="199"/>
      <c r="J145" s="199"/>
      <c r="K145" s="199"/>
      <c r="L145" s="200"/>
    </row>
    <row r="146" spans="1:12" x14ac:dyDescent="0.2">
      <c r="A146" s="181" t="str">
        <f t="shared" ref="A146" si="27">IF(A70="","",A70)</f>
        <v/>
      </c>
      <c r="B146" s="178" t="str">
        <f t="shared" si="6"/>
        <v/>
      </c>
      <c r="C146" s="96" t="s">
        <v>90</v>
      </c>
      <c r="D146" s="196" t="str">
        <f t="shared" si="5"/>
        <v/>
      </c>
      <c r="E146" s="197"/>
      <c r="F146" s="169" t="str">
        <v/>
      </c>
      <c r="G146" s="145"/>
      <c r="H146" s="198" t="str">
        <f t="shared" si="7"/>
        <v/>
      </c>
      <c r="I146" s="199"/>
      <c r="J146" s="199"/>
      <c r="K146" s="199"/>
      <c r="L146" s="200"/>
    </row>
    <row r="147" spans="1:12" x14ac:dyDescent="0.2">
      <c r="A147" s="181" t="str">
        <f t="shared" ref="A147" si="28">IF(A71="","",A71)</f>
        <v/>
      </c>
      <c r="B147" s="178" t="str">
        <f t="shared" si="6"/>
        <v/>
      </c>
      <c r="C147" s="96" t="s">
        <v>91</v>
      </c>
      <c r="D147" s="196" t="str">
        <f t="shared" si="5"/>
        <v/>
      </c>
      <c r="E147" s="197"/>
      <c r="F147" s="169" t="str">
        <v/>
      </c>
      <c r="G147" s="145"/>
      <c r="H147" s="198" t="str">
        <f t="shared" si="7"/>
        <v/>
      </c>
      <c r="I147" s="199"/>
      <c r="J147" s="199"/>
      <c r="K147" s="199"/>
      <c r="L147" s="200"/>
    </row>
    <row r="148" spans="1:12" x14ac:dyDescent="0.2">
      <c r="A148" s="181" t="str">
        <f t="shared" ref="A148" si="29">IF(A72="","",A72)</f>
        <v/>
      </c>
      <c r="B148" s="178" t="str">
        <f t="shared" si="6"/>
        <v/>
      </c>
      <c r="C148" s="96" t="s">
        <v>92</v>
      </c>
      <c r="D148" s="196" t="str">
        <f t="shared" si="5"/>
        <v/>
      </c>
      <c r="E148" s="197"/>
      <c r="F148" s="169" t="str">
        <v/>
      </c>
      <c r="G148" s="145"/>
      <c r="H148" s="198" t="str">
        <f t="shared" si="7"/>
        <v/>
      </c>
      <c r="I148" s="199"/>
      <c r="J148" s="199"/>
      <c r="K148" s="199"/>
      <c r="L148" s="200"/>
    </row>
    <row r="149" spans="1:12" x14ac:dyDescent="0.2">
      <c r="A149" s="181" t="str">
        <f t="shared" ref="A149" si="30">IF(A73="","",A73)</f>
        <v/>
      </c>
      <c r="B149" s="178" t="str">
        <f t="shared" si="6"/>
        <v/>
      </c>
      <c r="C149" s="96" t="s">
        <v>93</v>
      </c>
      <c r="D149" s="196" t="str">
        <f t="shared" si="5"/>
        <v/>
      </c>
      <c r="E149" s="197"/>
      <c r="F149" s="169" t="str">
        <v/>
      </c>
      <c r="G149" s="145"/>
      <c r="H149" s="198" t="str">
        <f t="shared" si="7"/>
        <v/>
      </c>
      <c r="I149" s="199"/>
      <c r="J149" s="199"/>
      <c r="K149" s="199"/>
      <c r="L149" s="200"/>
    </row>
    <row r="150" spans="1:12" x14ac:dyDescent="0.2">
      <c r="A150" s="181" t="str">
        <f t="shared" ref="A150" si="31">IF(A74="","",A74)</f>
        <v/>
      </c>
      <c r="B150" s="178" t="str">
        <f t="shared" si="6"/>
        <v/>
      </c>
      <c r="C150" s="96" t="s">
        <v>94</v>
      </c>
      <c r="D150" s="196" t="str">
        <f t="shared" si="5"/>
        <v/>
      </c>
      <c r="E150" s="197"/>
      <c r="F150" s="169" t="str">
        <v/>
      </c>
      <c r="G150" s="145"/>
      <c r="H150" s="198" t="str">
        <f t="shared" si="7"/>
        <v/>
      </c>
      <c r="I150" s="199"/>
      <c r="J150" s="199"/>
      <c r="K150" s="199"/>
      <c r="L150" s="200"/>
    </row>
    <row r="151" spans="1:12" x14ac:dyDescent="0.2">
      <c r="A151" s="181" t="str">
        <f t="shared" ref="A151" si="32">IF(A75="","",A75)</f>
        <v/>
      </c>
      <c r="B151" s="178" t="str">
        <f t="shared" si="6"/>
        <v/>
      </c>
      <c r="C151" s="96" t="s">
        <v>95</v>
      </c>
      <c r="D151" s="196" t="str">
        <f t="shared" si="5"/>
        <v/>
      </c>
      <c r="E151" s="197"/>
      <c r="F151" s="169" t="str">
        <v/>
      </c>
      <c r="G151" s="145"/>
      <c r="H151" s="198" t="str">
        <f t="shared" si="7"/>
        <v/>
      </c>
      <c r="I151" s="199"/>
      <c r="J151" s="199"/>
      <c r="K151" s="199"/>
      <c r="L151" s="200"/>
    </row>
    <row r="152" spans="1:12" x14ac:dyDescent="0.2">
      <c r="A152" s="181" t="str">
        <f t="shared" ref="A152" si="33">IF(A76="","",A76)</f>
        <v/>
      </c>
      <c r="B152" s="178" t="str">
        <f t="shared" si="6"/>
        <v/>
      </c>
      <c r="C152" s="96" t="s">
        <v>96</v>
      </c>
      <c r="D152" s="196" t="str">
        <f t="shared" si="5"/>
        <v/>
      </c>
      <c r="E152" s="197"/>
      <c r="F152" s="169" t="str">
        <v/>
      </c>
      <c r="G152" s="145"/>
      <c r="H152" s="198" t="str">
        <f t="shared" si="7"/>
        <v/>
      </c>
      <c r="I152" s="199"/>
      <c r="J152" s="199"/>
      <c r="K152" s="199"/>
      <c r="L152" s="200"/>
    </row>
    <row r="153" spans="1:12" x14ac:dyDescent="0.2">
      <c r="A153" s="181" t="str">
        <f t="shared" ref="A153" si="34">IF(A77="","",A77)</f>
        <v/>
      </c>
      <c r="B153" s="178" t="str">
        <f t="shared" si="6"/>
        <v/>
      </c>
      <c r="C153" s="96" t="s">
        <v>97</v>
      </c>
      <c r="D153" s="196" t="str">
        <f t="shared" si="5"/>
        <v/>
      </c>
      <c r="E153" s="197"/>
      <c r="F153" s="169" t="str">
        <v/>
      </c>
      <c r="G153" s="145"/>
      <c r="H153" s="198" t="str">
        <f>IF(B153="","",D153*F153)</f>
        <v/>
      </c>
      <c r="I153" s="199"/>
      <c r="J153" s="199"/>
      <c r="K153" s="199"/>
      <c r="L153" s="200"/>
    </row>
    <row r="154" spans="1:12" x14ac:dyDescent="0.2">
      <c r="A154" s="181" t="str">
        <f t="shared" ref="A154" si="35">IF(A78="","",A78)</f>
        <v/>
      </c>
      <c r="B154" s="178" t="str">
        <f t="shared" si="6"/>
        <v/>
      </c>
      <c r="C154" s="96" t="s">
        <v>98</v>
      </c>
      <c r="D154" s="196" t="str">
        <f t="shared" si="5"/>
        <v/>
      </c>
      <c r="E154" s="197"/>
      <c r="F154" s="169" t="str">
        <v/>
      </c>
      <c r="G154" s="145"/>
      <c r="H154" s="198" t="str">
        <f>IF(B154="","",D154*F154)</f>
        <v/>
      </c>
      <c r="I154" s="199"/>
      <c r="J154" s="199"/>
      <c r="K154" s="199"/>
      <c r="L154" s="200"/>
    </row>
    <row r="155" spans="1:12" x14ac:dyDescent="0.2">
      <c r="A155" s="181" t="str">
        <f t="shared" ref="A155" si="36">IF(A79="","",A79)</f>
        <v/>
      </c>
      <c r="B155" s="178" t="str">
        <f t="shared" si="6"/>
        <v/>
      </c>
      <c r="C155" s="96" t="s">
        <v>141</v>
      </c>
      <c r="D155" s="196" t="str">
        <f t="shared" si="5"/>
        <v/>
      </c>
      <c r="E155" s="197"/>
      <c r="F155" s="169" t="str">
        <v/>
      </c>
      <c r="G155" s="175"/>
      <c r="H155" s="198" t="str">
        <f t="shared" ref="H155:H174" si="37">IF(B155="","",D155*F155)</f>
        <v/>
      </c>
      <c r="I155" s="199"/>
      <c r="J155" s="199"/>
      <c r="K155" s="199"/>
      <c r="L155" s="200"/>
    </row>
    <row r="156" spans="1:12" x14ac:dyDescent="0.2">
      <c r="A156" s="181" t="str">
        <f t="shared" ref="A156" si="38">IF(A80="","",A80)</f>
        <v/>
      </c>
      <c r="B156" s="178" t="str">
        <f t="shared" si="6"/>
        <v/>
      </c>
      <c r="C156" s="96" t="s">
        <v>142</v>
      </c>
      <c r="D156" s="196" t="str">
        <f t="shared" ref="D156:D174" si="39">K80</f>
        <v/>
      </c>
      <c r="E156" s="197"/>
      <c r="F156" s="169" t="str">
        <v/>
      </c>
      <c r="G156" s="175"/>
      <c r="H156" s="198" t="str">
        <f t="shared" si="37"/>
        <v/>
      </c>
      <c r="I156" s="199"/>
      <c r="J156" s="199"/>
      <c r="K156" s="199"/>
      <c r="L156" s="200"/>
    </row>
    <row r="157" spans="1:12" x14ac:dyDescent="0.2">
      <c r="A157" s="181" t="str">
        <f t="shared" ref="A157" si="40">IF(A81="","",A81)</f>
        <v/>
      </c>
      <c r="B157" s="178" t="str">
        <f t="shared" si="6"/>
        <v/>
      </c>
      <c r="C157" s="96" t="s">
        <v>143</v>
      </c>
      <c r="D157" s="196" t="str">
        <f t="shared" si="39"/>
        <v/>
      </c>
      <c r="E157" s="197"/>
      <c r="F157" s="169" t="str">
        <v/>
      </c>
      <c r="G157" s="175"/>
      <c r="H157" s="198" t="str">
        <f t="shared" si="37"/>
        <v/>
      </c>
      <c r="I157" s="199"/>
      <c r="J157" s="199"/>
      <c r="K157" s="199"/>
      <c r="L157" s="200"/>
    </row>
    <row r="158" spans="1:12" x14ac:dyDescent="0.2">
      <c r="A158" s="181" t="str">
        <f t="shared" ref="A158" si="41">IF(A82="","",A82)</f>
        <v/>
      </c>
      <c r="B158" s="178" t="str">
        <f t="shared" si="6"/>
        <v/>
      </c>
      <c r="C158" s="96" t="s">
        <v>144</v>
      </c>
      <c r="D158" s="196" t="str">
        <f t="shared" si="39"/>
        <v/>
      </c>
      <c r="E158" s="197"/>
      <c r="F158" s="169" t="str">
        <v/>
      </c>
      <c r="G158" s="175"/>
      <c r="H158" s="198" t="str">
        <f t="shared" si="37"/>
        <v/>
      </c>
      <c r="I158" s="199"/>
      <c r="J158" s="199"/>
      <c r="K158" s="199"/>
      <c r="L158" s="200"/>
    </row>
    <row r="159" spans="1:12" x14ac:dyDescent="0.2">
      <c r="A159" s="181" t="str">
        <f t="shared" ref="A159" si="42">IF(A83="","",A83)</f>
        <v/>
      </c>
      <c r="B159" s="178" t="str">
        <f t="shared" si="6"/>
        <v/>
      </c>
      <c r="C159" s="96" t="s">
        <v>145</v>
      </c>
      <c r="D159" s="196" t="str">
        <f t="shared" si="39"/>
        <v/>
      </c>
      <c r="E159" s="197"/>
      <c r="F159" s="169" t="str">
        <v/>
      </c>
      <c r="G159" s="175"/>
      <c r="H159" s="198" t="str">
        <f t="shared" si="37"/>
        <v/>
      </c>
      <c r="I159" s="199"/>
      <c r="J159" s="199"/>
      <c r="K159" s="199"/>
      <c r="L159" s="200"/>
    </row>
    <row r="160" spans="1:12" x14ac:dyDescent="0.2">
      <c r="A160" s="181" t="str">
        <f t="shared" ref="A160" si="43">IF(A84="","",A84)</f>
        <v/>
      </c>
      <c r="B160" s="178" t="str">
        <f t="shared" si="6"/>
        <v/>
      </c>
      <c r="C160" s="96" t="s">
        <v>146</v>
      </c>
      <c r="D160" s="196" t="str">
        <f t="shared" si="39"/>
        <v/>
      </c>
      <c r="E160" s="197"/>
      <c r="F160" s="169" t="str">
        <v/>
      </c>
      <c r="G160" s="175"/>
      <c r="H160" s="198" t="str">
        <f t="shared" si="37"/>
        <v/>
      </c>
      <c r="I160" s="199"/>
      <c r="J160" s="199"/>
      <c r="K160" s="199"/>
      <c r="L160" s="200"/>
    </row>
    <row r="161" spans="1:12" x14ac:dyDescent="0.2">
      <c r="A161" s="181" t="str">
        <f t="shared" ref="A161" si="44">IF(A85="","",A85)</f>
        <v/>
      </c>
      <c r="B161" s="178" t="str">
        <f t="shared" si="6"/>
        <v/>
      </c>
      <c r="C161" s="96" t="s">
        <v>147</v>
      </c>
      <c r="D161" s="196" t="str">
        <f t="shared" si="39"/>
        <v/>
      </c>
      <c r="E161" s="197"/>
      <c r="F161" s="169" t="str">
        <v/>
      </c>
      <c r="G161" s="175"/>
      <c r="H161" s="198" t="str">
        <f t="shared" si="37"/>
        <v/>
      </c>
      <c r="I161" s="199"/>
      <c r="J161" s="199"/>
      <c r="K161" s="199"/>
      <c r="L161" s="200"/>
    </row>
    <row r="162" spans="1:12" x14ac:dyDescent="0.2">
      <c r="A162" s="181" t="str">
        <f t="shared" ref="A162" si="45">IF(A86="","",A86)</f>
        <v/>
      </c>
      <c r="B162" s="178" t="str">
        <f t="shared" si="6"/>
        <v/>
      </c>
      <c r="C162" s="96" t="s">
        <v>148</v>
      </c>
      <c r="D162" s="196" t="str">
        <f t="shared" si="39"/>
        <v/>
      </c>
      <c r="E162" s="197"/>
      <c r="F162" s="169" t="str">
        <v/>
      </c>
      <c r="G162" s="175"/>
      <c r="H162" s="198" t="str">
        <f t="shared" si="37"/>
        <v/>
      </c>
      <c r="I162" s="199"/>
      <c r="J162" s="199"/>
      <c r="K162" s="199"/>
      <c r="L162" s="200"/>
    </row>
    <row r="163" spans="1:12" x14ac:dyDescent="0.2">
      <c r="A163" s="181" t="str">
        <f t="shared" ref="A163" si="46">IF(A87="","",A87)</f>
        <v/>
      </c>
      <c r="B163" s="178" t="str">
        <f t="shared" si="6"/>
        <v/>
      </c>
      <c r="C163" s="96" t="s">
        <v>149</v>
      </c>
      <c r="D163" s="196" t="str">
        <f t="shared" si="39"/>
        <v/>
      </c>
      <c r="E163" s="197"/>
      <c r="F163" s="169" t="str">
        <v/>
      </c>
      <c r="G163" s="175"/>
      <c r="H163" s="198" t="str">
        <f t="shared" si="37"/>
        <v/>
      </c>
      <c r="I163" s="199"/>
      <c r="J163" s="199"/>
      <c r="K163" s="199"/>
      <c r="L163" s="200"/>
    </row>
    <row r="164" spans="1:12" x14ac:dyDescent="0.2">
      <c r="A164" s="181" t="str">
        <f t="shared" ref="A164" si="47">IF(A88="","",A88)</f>
        <v/>
      </c>
      <c r="B164" s="178" t="str">
        <f t="shared" si="6"/>
        <v/>
      </c>
      <c r="C164" s="96" t="s">
        <v>150</v>
      </c>
      <c r="D164" s="196" t="str">
        <f t="shared" si="39"/>
        <v/>
      </c>
      <c r="E164" s="197"/>
      <c r="F164" s="169" t="str">
        <v/>
      </c>
      <c r="G164" s="175"/>
      <c r="H164" s="198" t="str">
        <f t="shared" si="37"/>
        <v/>
      </c>
      <c r="I164" s="199"/>
      <c r="J164" s="199"/>
      <c r="K164" s="199"/>
      <c r="L164" s="200"/>
    </row>
    <row r="165" spans="1:12" x14ac:dyDescent="0.2">
      <c r="A165" s="181" t="str">
        <f t="shared" ref="A165" si="48">IF(A89="","",A89)</f>
        <v/>
      </c>
      <c r="B165" s="178" t="str">
        <f t="shared" si="6"/>
        <v/>
      </c>
      <c r="C165" s="96" t="s">
        <v>151</v>
      </c>
      <c r="D165" s="196" t="str">
        <f t="shared" si="39"/>
        <v/>
      </c>
      <c r="E165" s="197"/>
      <c r="F165" s="169" t="str">
        <v/>
      </c>
      <c r="G165" s="175"/>
      <c r="H165" s="198" t="str">
        <f t="shared" si="37"/>
        <v/>
      </c>
      <c r="I165" s="199"/>
      <c r="J165" s="199"/>
      <c r="K165" s="199"/>
      <c r="L165" s="200"/>
    </row>
    <row r="166" spans="1:12" x14ac:dyDescent="0.2">
      <c r="A166" s="181" t="str">
        <f t="shared" ref="A166" si="49">IF(A90="","",A90)</f>
        <v/>
      </c>
      <c r="B166" s="178" t="str">
        <f t="shared" si="6"/>
        <v/>
      </c>
      <c r="C166" s="96" t="s">
        <v>152</v>
      </c>
      <c r="D166" s="196" t="str">
        <f t="shared" si="39"/>
        <v/>
      </c>
      <c r="E166" s="197"/>
      <c r="F166" s="169" t="str">
        <v/>
      </c>
      <c r="G166" s="175"/>
      <c r="H166" s="198" t="str">
        <f t="shared" si="37"/>
        <v/>
      </c>
      <c r="I166" s="199"/>
      <c r="J166" s="199"/>
      <c r="K166" s="199"/>
      <c r="L166" s="200"/>
    </row>
    <row r="167" spans="1:12" x14ac:dyDescent="0.2">
      <c r="A167" s="181" t="str">
        <f t="shared" ref="A167" si="50">IF(A91="","",A91)</f>
        <v/>
      </c>
      <c r="B167" s="178" t="str">
        <f t="shared" si="6"/>
        <v/>
      </c>
      <c r="C167" s="96" t="s">
        <v>153</v>
      </c>
      <c r="D167" s="196" t="str">
        <f t="shared" si="39"/>
        <v/>
      </c>
      <c r="E167" s="197"/>
      <c r="F167" s="169" t="str">
        <v/>
      </c>
      <c r="G167" s="175"/>
      <c r="H167" s="198" t="str">
        <f t="shared" si="37"/>
        <v/>
      </c>
      <c r="I167" s="199"/>
      <c r="J167" s="199"/>
      <c r="K167" s="199"/>
      <c r="L167" s="200"/>
    </row>
    <row r="168" spans="1:12" x14ac:dyDescent="0.2">
      <c r="A168" s="181" t="str">
        <f t="shared" ref="A168" si="51">IF(A92="","",A92)</f>
        <v/>
      </c>
      <c r="B168" s="178" t="str">
        <f t="shared" si="6"/>
        <v/>
      </c>
      <c r="C168" s="96" t="s">
        <v>154</v>
      </c>
      <c r="D168" s="196" t="str">
        <f t="shared" si="39"/>
        <v/>
      </c>
      <c r="E168" s="197"/>
      <c r="F168" s="169" t="str">
        <v/>
      </c>
      <c r="G168" s="175"/>
      <c r="H168" s="198" t="str">
        <f t="shared" si="37"/>
        <v/>
      </c>
      <c r="I168" s="199"/>
      <c r="J168" s="199"/>
      <c r="K168" s="199"/>
      <c r="L168" s="200"/>
    </row>
    <row r="169" spans="1:12" x14ac:dyDescent="0.2">
      <c r="A169" s="181" t="str">
        <f t="shared" ref="A169" si="52">IF(A93="","",A93)</f>
        <v/>
      </c>
      <c r="B169" s="178" t="str">
        <f t="shared" si="6"/>
        <v/>
      </c>
      <c r="C169" s="96" t="s">
        <v>155</v>
      </c>
      <c r="D169" s="196" t="str">
        <f t="shared" si="39"/>
        <v/>
      </c>
      <c r="E169" s="197"/>
      <c r="F169" s="169" t="str">
        <v/>
      </c>
      <c r="G169" s="175"/>
      <c r="H169" s="198" t="str">
        <f>IF(B169="","",D169*F169)</f>
        <v/>
      </c>
      <c r="I169" s="199"/>
      <c r="J169" s="199"/>
      <c r="K169" s="199"/>
      <c r="L169" s="200"/>
    </row>
    <row r="170" spans="1:12" x14ac:dyDescent="0.2">
      <c r="A170" s="181" t="str">
        <f t="shared" ref="A170" si="53">IF(A94="","",A94)</f>
        <v/>
      </c>
      <c r="B170" s="178" t="str">
        <f t="shared" si="6"/>
        <v/>
      </c>
      <c r="C170" s="96" t="s">
        <v>156</v>
      </c>
      <c r="D170" s="196" t="str">
        <f t="shared" si="39"/>
        <v/>
      </c>
      <c r="E170" s="197"/>
      <c r="F170" s="169" t="str">
        <v/>
      </c>
      <c r="G170" s="175"/>
      <c r="H170" s="198" t="str">
        <f t="shared" si="37"/>
        <v/>
      </c>
      <c r="I170" s="199"/>
      <c r="J170" s="199"/>
      <c r="K170" s="199"/>
      <c r="L170" s="200"/>
    </row>
    <row r="171" spans="1:12" x14ac:dyDescent="0.2">
      <c r="A171" s="181" t="str">
        <f t="shared" ref="A171" si="54">IF(A95="","",A95)</f>
        <v/>
      </c>
      <c r="B171" s="178" t="str">
        <f t="shared" si="6"/>
        <v/>
      </c>
      <c r="C171" s="96" t="s">
        <v>157</v>
      </c>
      <c r="D171" s="196" t="str">
        <f t="shared" si="39"/>
        <v/>
      </c>
      <c r="E171" s="197"/>
      <c r="F171" s="169" t="str">
        <v/>
      </c>
      <c r="G171" s="175"/>
      <c r="H171" s="198" t="str">
        <f t="shared" si="37"/>
        <v/>
      </c>
      <c r="I171" s="199"/>
      <c r="J171" s="199"/>
      <c r="K171" s="199"/>
      <c r="L171" s="200"/>
    </row>
    <row r="172" spans="1:12" x14ac:dyDescent="0.2">
      <c r="A172" s="181" t="str">
        <f t="shared" ref="A172" si="55">IF(A96="","",A96)</f>
        <v/>
      </c>
      <c r="B172" s="178" t="str">
        <f t="shared" si="6"/>
        <v/>
      </c>
      <c r="C172" s="96" t="s">
        <v>158</v>
      </c>
      <c r="D172" s="196" t="str">
        <f t="shared" si="39"/>
        <v/>
      </c>
      <c r="E172" s="197"/>
      <c r="F172" s="169" t="str">
        <v/>
      </c>
      <c r="G172" s="175"/>
      <c r="H172" s="198" t="str">
        <f t="shared" si="37"/>
        <v/>
      </c>
      <c r="I172" s="199"/>
      <c r="J172" s="199"/>
      <c r="K172" s="199"/>
      <c r="L172" s="200"/>
    </row>
    <row r="173" spans="1:12" x14ac:dyDescent="0.2">
      <c r="A173" s="181" t="str">
        <f t="shared" ref="A173" si="56">IF(A97="","",A97)</f>
        <v/>
      </c>
      <c r="B173" s="178" t="str">
        <f t="shared" si="6"/>
        <v/>
      </c>
      <c r="C173" s="96" t="s">
        <v>159</v>
      </c>
      <c r="D173" s="196" t="str">
        <f t="shared" si="39"/>
        <v/>
      </c>
      <c r="E173" s="197"/>
      <c r="F173" s="169" t="str">
        <v/>
      </c>
      <c r="G173" s="175"/>
      <c r="H173" s="198" t="str">
        <f t="shared" si="37"/>
        <v/>
      </c>
      <c r="I173" s="199"/>
      <c r="J173" s="199"/>
      <c r="K173" s="199"/>
      <c r="L173" s="200"/>
    </row>
    <row r="174" spans="1:12" x14ac:dyDescent="0.2">
      <c r="A174" s="181" t="str">
        <f t="shared" ref="A174" si="57">IF(A98="","",A98)</f>
        <v/>
      </c>
      <c r="B174" s="178" t="str">
        <f t="shared" si="6"/>
        <v/>
      </c>
      <c r="C174" s="96" t="s">
        <v>160</v>
      </c>
      <c r="D174" s="196" t="str">
        <f t="shared" si="39"/>
        <v/>
      </c>
      <c r="E174" s="197"/>
      <c r="F174" s="169" t="str">
        <v/>
      </c>
      <c r="G174" s="175"/>
      <c r="H174" s="198" t="str">
        <f t="shared" si="37"/>
        <v/>
      </c>
      <c r="I174" s="199"/>
      <c r="J174" s="199"/>
      <c r="K174" s="199"/>
      <c r="L174" s="200"/>
    </row>
    <row r="175" spans="1:12" ht="13.5" thickBot="1" x14ac:dyDescent="0.25">
      <c r="A175" s="152"/>
      <c r="B175" s="150"/>
      <c r="C175" s="125"/>
      <c r="D175" s="185"/>
      <c r="E175" s="186"/>
      <c r="F175" s="153"/>
      <c r="G175" s="146"/>
      <c r="H175" s="187"/>
      <c r="I175" s="188"/>
      <c r="J175" s="188"/>
      <c r="K175" s="188"/>
      <c r="L175" s="189"/>
    </row>
    <row r="176" spans="1:12" ht="15.75" thickBot="1" x14ac:dyDescent="0.3">
      <c r="A176" s="74"/>
      <c r="B176" s="123" t="s">
        <v>132</v>
      </c>
      <c r="C176" s="124"/>
      <c r="D176" s="100"/>
      <c r="E176" s="100"/>
      <c r="F176" s="100"/>
      <c r="G176" s="101"/>
      <c r="H176" s="190">
        <f>SUM($H$125:$L$175)</f>
        <v>0</v>
      </c>
      <c r="I176" s="191"/>
      <c r="J176" s="191"/>
      <c r="K176" s="191"/>
      <c r="L176" s="192"/>
    </row>
    <row r="177" spans="1:12" ht="15.75" thickBot="1" x14ac:dyDescent="0.3">
      <c r="A177" s="97"/>
      <c r="B177" s="98" t="s">
        <v>133</v>
      </c>
      <c r="C177" s="99"/>
      <c r="D177" s="100"/>
      <c r="E177" s="100"/>
      <c r="F177" s="100"/>
      <c r="G177" s="101"/>
      <c r="H177" s="193">
        <f>$K$36</f>
        <v>0</v>
      </c>
      <c r="I177" s="194"/>
      <c r="J177" s="194"/>
      <c r="K177" s="194"/>
      <c r="L177" s="195"/>
    </row>
    <row r="178" spans="1:12" ht="15.75" thickBot="1" x14ac:dyDescent="0.3">
      <c r="A178" s="97"/>
      <c r="B178" s="98" t="s">
        <v>134</v>
      </c>
      <c r="C178" s="99"/>
      <c r="D178" s="100"/>
      <c r="E178" s="100"/>
      <c r="F178" s="100"/>
      <c r="G178" s="101"/>
      <c r="H178" s="193">
        <f>$H$176-$H$177</f>
        <v>0</v>
      </c>
      <c r="I178" s="194"/>
      <c r="J178" s="194"/>
      <c r="K178" s="194"/>
      <c r="L178" s="195"/>
    </row>
    <row r="180" spans="1:12" ht="66" customHeight="1" x14ac:dyDescent="0.2">
      <c r="A180" s="6" t="s">
        <v>135</v>
      </c>
      <c r="B180" s="182"/>
      <c r="C180" s="183"/>
      <c r="D180" s="183"/>
      <c r="F180" s="6" t="s">
        <v>136</v>
      </c>
      <c r="G180" s="183"/>
      <c r="H180" s="183"/>
      <c r="I180" s="183"/>
      <c r="J180" s="183"/>
      <c r="K180" s="183"/>
      <c r="L180" s="183"/>
    </row>
  </sheetData>
  <sheetProtection sheet="1" objects="1" scenarios="1" selectLockedCells="1"/>
  <mergeCells count="255">
    <mergeCell ref="H91:I91"/>
    <mergeCell ref="H92:I92"/>
    <mergeCell ref="H93:I93"/>
    <mergeCell ref="H94:I94"/>
    <mergeCell ref="H95:I95"/>
    <mergeCell ref="H96:I96"/>
    <mergeCell ref="H97:I97"/>
    <mergeCell ref="H98:I98"/>
    <mergeCell ref="H166:L166"/>
    <mergeCell ref="B118:K118"/>
    <mergeCell ref="D125:E125"/>
    <mergeCell ref="H125:L125"/>
    <mergeCell ref="D126:E126"/>
    <mergeCell ref="H126:L126"/>
    <mergeCell ref="H112:J112"/>
    <mergeCell ref="B113:C113"/>
    <mergeCell ref="H113:J113"/>
    <mergeCell ref="A120:L120"/>
    <mergeCell ref="D124:E124"/>
    <mergeCell ref="F124:G124"/>
    <mergeCell ref="H124:L124"/>
    <mergeCell ref="B115:C115"/>
    <mergeCell ref="H115:J115"/>
    <mergeCell ref="B116:C116"/>
    <mergeCell ref="H167:L167"/>
    <mergeCell ref="H168:L168"/>
    <mergeCell ref="H169:L169"/>
    <mergeCell ref="H170:L170"/>
    <mergeCell ref="H171:L171"/>
    <mergeCell ref="H172:L172"/>
    <mergeCell ref="H173:L173"/>
    <mergeCell ref="H174:L174"/>
    <mergeCell ref="H157:L157"/>
    <mergeCell ref="H158:L158"/>
    <mergeCell ref="H159:L159"/>
    <mergeCell ref="H160:L160"/>
    <mergeCell ref="H161:L161"/>
    <mergeCell ref="H162:L162"/>
    <mergeCell ref="H163:L163"/>
    <mergeCell ref="H164:L164"/>
    <mergeCell ref="H165:L165"/>
    <mergeCell ref="D173:E173"/>
    <mergeCell ref="D174:E174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H155:L155"/>
    <mergeCell ref="H156:L156"/>
    <mergeCell ref="D164:E164"/>
    <mergeCell ref="D165:E165"/>
    <mergeCell ref="D166:E166"/>
    <mergeCell ref="D167:E167"/>
    <mergeCell ref="D168:E168"/>
    <mergeCell ref="D169:E169"/>
    <mergeCell ref="D170:E170"/>
    <mergeCell ref="D171:E171"/>
    <mergeCell ref="D172:E172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C8:K8"/>
    <mergeCell ref="A13:L13"/>
    <mergeCell ref="A44:B44"/>
    <mergeCell ref="E44:F44"/>
    <mergeCell ref="G44:J44"/>
    <mergeCell ref="K44:L44"/>
    <mergeCell ref="H49:I49"/>
    <mergeCell ref="K49:L49"/>
    <mergeCell ref="A15:L15"/>
    <mergeCell ref="A42:L42"/>
    <mergeCell ref="A43:B43"/>
    <mergeCell ref="E43:F43"/>
    <mergeCell ref="G43:J43"/>
    <mergeCell ref="K43:L43"/>
    <mergeCell ref="E46:F46"/>
    <mergeCell ref="G46:J46"/>
    <mergeCell ref="K46:L46"/>
    <mergeCell ref="E45:F45"/>
    <mergeCell ref="G45:J45"/>
    <mergeCell ref="K45:L45"/>
    <mergeCell ref="A38:D40"/>
    <mergeCell ref="H57:I57"/>
    <mergeCell ref="K57:L57"/>
    <mergeCell ref="H58:I58"/>
    <mergeCell ref="K58:L58"/>
    <mergeCell ref="H63:I63"/>
    <mergeCell ref="K63:L63"/>
    <mergeCell ref="H64:I64"/>
    <mergeCell ref="K64:L64"/>
    <mergeCell ref="H50:I50"/>
    <mergeCell ref="K50:L50"/>
    <mergeCell ref="H56:I56"/>
    <mergeCell ref="K56:L56"/>
    <mergeCell ref="H51:I51"/>
    <mergeCell ref="K51:L51"/>
    <mergeCell ref="H52:I52"/>
    <mergeCell ref="K52:L52"/>
    <mergeCell ref="H53:I53"/>
    <mergeCell ref="K53:L53"/>
    <mergeCell ref="H54:I54"/>
    <mergeCell ref="K54:L54"/>
    <mergeCell ref="H55:I55"/>
    <mergeCell ref="K55:L55"/>
    <mergeCell ref="H65:I65"/>
    <mergeCell ref="K65:L65"/>
    <mergeCell ref="H66:I66"/>
    <mergeCell ref="K66:L66"/>
    <mergeCell ref="H59:I59"/>
    <mergeCell ref="K59:L59"/>
    <mergeCell ref="H60:I60"/>
    <mergeCell ref="K60:L60"/>
    <mergeCell ref="H61:I61"/>
    <mergeCell ref="K61:L61"/>
    <mergeCell ref="H62:I62"/>
    <mergeCell ref="K62:L62"/>
    <mergeCell ref="H75:I75"/>
    <mergeCell ref="K75:L75"/>
    <mergeCell ref="H76:I76"/>
    <mergeCell ref="K76:L76"/>
    <mergeCell ref="A102:L102"/>
    <mergeCell ref="B109:C109"/>
    <mergeCell ref="H109:J109"/>
    <mergeCell ref="H67:I67"/>
    <mergeCell ref="K67:L67"/>
    <mergeCell ref="H74:I74"/>
    <mergeCell ref="K74:L74"/>
    <mergeCell ref="H69:I69"/>
    <mergeCell ref="K69:L69"/>
    <mergeCell ref="H70:I70"/>
    <mergeCell ref="K70:L70"/>
    <mergeCell ref="H71:I71"/>
    <mergeCell ref="K71:L71"/>
    <mergeCell ref="H68:I68"/>
    <mergeCell ref="K68:L68"/>
    <mergeCell ref="H72:I72"/>
    <mergeCell ref="K72:L72"/>
    <mergeCell ref="H73:I73"/>
    <mergeCell ref="K73:L73"/>
    <mergeCell ref="H79:I79"/>
    <mergeCell ref="B110:C110"/>
    <mergeCell ref="H110:J110"/>
    <mergeCell ref="B111:C111"/>
    <mergeCell ref="H111:J111"/>
    <mergeCell ref="B112:C112"/>
    <mergeCell ref="H77:I77"/>
    <mergeCell ref="K77:L77"/>
    <mergeCell ref="H78:I78"/>
    <mergeCell ref="K78:L78"/>
    <mergeCell ref="H99:I99"/>
    <mergeCell ref="K99:L99"/>
    <mergeCell ref="A100:B100"/>
    <mergeCell ref="K100:L100"/>
    <mergeCell ref="H80:I80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B114:C114"/>
    <mergeCell ref="H114:J114"/>
    <mergeCell ref="D129:E129"/>
    <mergeCell ref="H129:L129"/>
    <mergeCell ref="D130:E130"/>
    <mergeCell ref="H130:L130"/>
    <mergeCell ref="D127:E127"/>
    <mergeCell ref="H127:L127"/>
    <mergeCell ref="D128:E128"/>
    <mergeCell ref="H128:L128"/>
    <mergeCell ref="D133:E133"/>
    <mergeCell ref="H133:L133"/>
    <mergeCell ref="D134:E134"/>
    <mergeCell ref="H134:L134"/>
    <mergeCell ref="D131:E131"/>
    <mergeCell ref="H131:L131"/>
    <mergeCell ref="D132:E132"/>
    <mergeCell ref="H132:L132"/>
    <mergeCell ref="D137:E137"/>
    <mergeCell ref="H137:L137"/>
    <mergeCell ref="D138:E138"/>
    <mergeCell ref="H138:L138"/>
    <mergeCell ref="D135:E135"/>
    <mergeCell ref="H135:L135"/>
    <mergeCell ref="D136:E136"/>
    <mergeCell ref="H136:L136"/>
    <mergeCell ref="D141:E141"/>
    <mergeCell ref="H141:L141"/>
    <mergeCell ref="D142:E142"/>
    <mergeCell ref="H142:L142"/>
    <mergeCell ref="D139:E139"/>
    <mergeCell ref="H139:L139"/>
    <mergeCell ref="D140:E140"/>
    <mergeCell ref="H140:L140"/>
    <mergeCell ref="D145:E145"/>
    <mergeCell ref="H145:L145"/>
    <mergeCell ref="H144:L144"/>
    <mergeCell ref="D149:E149"/>
    <mergeCell ref="H149:L149"/>
    <mergeCell ref="D150:E150"/>
    <mergeCell ref="H150:L150"/>
    <mergeCell ref="D147:E147"/>
    <mergeCell ref="H147:L147"/>
    <mergeCell ref="D148:E148"/>
    <mergeCell ref="H148:L148"/>
    <mergeCell ref="B180:D180"/>
    <mergeCell ref="G180:L180"/>
    <mergeCell ref="C5:K5"/>
    <mergeCell ref="C6:K6"/>
    <mergeCell ref="C7:K7"/>
    <mergeCell ref="C9:K9"/>
    <mergeCell ref="D175:E175"/>
    <mergeCell ref="H175:L175"/>
    <mergeCell ref="H176:L176"/>
    <mergeCell ref="H177:L177"/>
    <mergeCell ref="H178:L178"/>
    <mergeCell ref="D153:E153"/>
    <mergeCell ref="H153:L153"/>
    <mergeCell ref="D154:E154"/>
    <mergeCell ref="H154:L154"/>
    <mergeCell ref="D151:E151"/>
    <mergeCell ref="H151:L151"/>
    <mergeCell ref="D152:E152"/>
    <mergeCell ref="H152:L152"/>
    <mergeCell ref="D146:E146"/>
    <mergeCell ref="H146:L146"/>
    <mergeCell ref="D143:E143"/>
    <mergeCell ref="H143:L143"/>
    <mergeCell ref="D144:E144"/>
  </mergeCells>
  <phoneticPr fontId="16" type="noConversion"/>
  <conditionalFormatting sqref="B110:C115">
    <cfRule type="expression" dxfId="0" priority="1">
      <formula>IF(B110="",IF(F110="",0,1),0)</formula>
    </cfRule>
  </conditionalFormatting>
  <pageMargins left="0.7" right="0.7" top="0.75" bottom="0.75" header="0.3" footer="0.3"/>
  <pageSetup paperSize="9" scale="87" orientation="portrait" blackAndWhite="1" r:id="rId1"/>
  <headerFooter>
    <oddFooter>&amp;LFOR-MPU-020-20231004&amp;R&amp;P/&amp;N</oddFooter>
  </headerFooter>
  <rowBreaks count="3" manualBreakCount="3">
    <brk id="40" max="11" man="1"/>
    <brk id="100" max="11" man="1"/>
    <brk id="118" max="11" man="1"/>
  </rowBreaks>
  <ignoredErrors>
    <ignoredError sqref="A125:B125 A154 A126:B126 G125:G141 A155:A174 A127:A15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0"/>
  <sheetViews>
    <sheetView zoomScaleNormal="100" zoomScaleSheetLayoutView="115" workbookViewId="0">
      <selection activeCell="D25" sqref="D25"/>
    </sheetView>
  </sheetViews>
  <sheetFormatPr baseColWidth="10" defaultColWidth="11.42578125" defaultRowHeight="12.75" x14ac:dyDescent="0.2"/>
  <cols>
    <col min="1" max="1" width="10.42578125" style="5" customWidth="1"/>
    <col min="2" max="2" width="10.28515625" style="5" customWidth="1"/>
    <col min="3" max="3" width="6.28515625" style="5" customWidth="1"/>
    <col min="4" max="4" width="17.5703125" style="5" customWidth="1"/>
    <col min="5" max="5" width="2.28515625" style="5" customWidth="1"/>
    <col min="6" max="6" width="17.5703125" style="5" customWidth="1"/>
    <col min="7" max="7" width="2" style="5" customWidth="1"/>
    <col min="8" max="8" width="8.42578125" style="5" customWidth="1"/>
    <col min="9" max="9" width="2.7109375" style="5" customWidth="1"/>
    <col min="10" max="10" width="3.7109375" style="5" customWidth="1"/>
    <col min="11" max="11" width="13.140625" style="5" customWidth="1"/>
    <col min="12" max="12" width="2.85546875" style="5" customWidth="1"/>
  </cols>
  <sheetData>
    <row r="1" spans="1:12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0.2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5" spans="1:12" x14ac:dyDescent="0.2">
      <c r="B5" s="6" t="s">
        <v>2</v>
      </c>
      <c r="C5" s="267" t="str">
        <f>IF(Rev_Prix_Sal_Prix_Unitaires!C5="","",Rev_Prix_Sal_Prix_Unitaires!C5)</f>
        <v/>
      </c>
      <c r="D5" s="267"/>
      <c r="E5" s="267"/>
      <c r="F5" s="267"/>
      <c r="G5" s="267"/>
      <c r="H5" s="267"/>
      <c r="I5" s="267"/>
      <c r="J5" s="267"/>
      <c r="K5" s="267"/>
    </row>
    <row r="6" spans="1:12" ht="14.25" x14ac:dyDescent="0.2">
      <c r="A6" s="7"/>
      <c r="B6" s="6" t="s">
        <v>3</v>
      </c>
      <c r="C6" s="267" t="str">
        <f>IF(Rev_Prix_Sal_Prix_Unitaires!C6="","",Rev_Prix_Sal_Prix_Unitaires!C6)</f>
        <v/>
      </c>
      <c r="D6" s="267"/>
      <c r="E6" s="267"/>
      <c r="F6" s="267"/>
      <c r="G6" s="267"/>
      <c r="H6" s="267"/>
      <c r="I6" s="267"/>
      <c r="J6" s="267"/>
      <c r="K6" s="267"/>
    </row>
    <row r="7" spans="1:12" x14ac:dyDescent="0.2">
      <c r="B7" s="6" t="s">
        <v>4</v>
      </c>
      <c r="C7" s="267" t="str">
        <f>IF(Rev_Prix_Sal_Prix_Unitaires!C7="","",Rev_Prix_Sal_Prix_Unitaires!C7)</f>
        <v/>
      </c>
      <c r="D7" s="267"/>
      <c r="E7" s="267"/>
      <c r="F7" s="267"/>
      <c r="G7" s="267"/>
      <c r="H7" s="267"/>
      <c r="I7" s="267"/>
      <c r="J7" s="267"/>
      <c r="K7" s="267"/>
      <c r="L7" s="8"/>
    </row>
    <row r="8" spans="1:12" x14ac:dyDescent="0.2">
      <c r="B8" s="6" t="s">
        <v>5</v>
      </c>
      <c r="C8" s="268" t="str">
        <f>IF(Rev_Prix_Sal_Prix_Unitaires!C8="","",Rev_Prix_Sal_Prix_Unitaires!C8)</f>
        <v/>
      </c>
      <c r="D8" s="268"/>
      <c r="E8" s="268"/>
      <c r="F8" s="268"/>
      <c r="G8" s="268"/>
      <c r="H8" s="268"/>
      <c r="I8" s="268"/>
      <c r="J8" s="268"/>
      <c r="K8" s="268"/>
      <c r="L8" s="8"/>
    </row>
    <row r="9" spans="1:12" ht="14.25" x14ac:dyDescent="0.2">
      <c r="A9" s="7"/>
      <c r="B9" s="6" t="s">
        <v>6</v>
      </c>
      <c r="C9" s="267" t="str">
        <f>IF(Rev_Prix_Sal_Prix_Unitaires!C9="","",Rev_Prix_Sal_Prix_Unitaires!C9)</f>
        <v/>
      </c>
      <c r="D9" s="267"/>
      <c r="E9" s="267"/>
      <c r="F9" s="267"/>
      <c r="G9" s="267"/>
      <c r="H9" s="267"/>
      <c r="I9" s="267"/>
      <c r="J9" s="267"/>
      <c r="K9" s="267"/>
    </row>
    <row r="10" spans="1:12" ht="14.25" x14ac:dyDescent="0.2">
      <c r="A10" s="7"/>
      <c r="B10" s="6"/>
      <c r="C10" s="9"/>
      <c r="D10" s="9"/>
      <c r="E10" s="9"/>
      <c r="F10" s="9"/>
      <c r="G10" s="9"/>
      <c r="H10" s="9"/>
      <c r="I10" s="9"/>
      <c r="J10" s="9"/>
      <c r="K10" s="9"/>
    </row>
    <row r="11" spans="1:12" ht="14.25" x14ac:dyDescent="0.2">
      <c r="A11" s="7"/>
      <c r="B11" s="6"/>
      <c r="C11" s="9"/>
      <c r="D11" s="9"/>
      <c r="E11" s="9"/>
      <c r="F11" s="9"/>
      <c r="G11" s="9"/>
      <c r="H11" s="9"/>
      <c r="I11" s="9"/>
      <c r="J11" s="9"/>
      <c r="K11" s="9"/>
    </row>
    <row r="12" spans="1:12" ht="15" thickBot="1" x14ac:dyDescent="0.25">
      <c r="A12" s="7"/>
      <c r="B12" s="6"/>
      <c r="C12" s="9"/>
      <c r="D12" s="9"/>
      <c r="E12" s="9"/>
      <c r="F12" s="9"/>
      <c r="G12" s="9"/>
      <c r="H12" s="9"/>
    </row>
    <row r="13" spans="1:12" ht="18" customHeight="1" thickBot="1" x14ac:dyDescent="0.25">
      <c r="A13" s="230" t="s">
        <v>140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2"/>
    </row>
    <row r="14" spans="1:12" ht="13.5" thickBot="1" x14ac:dyDescent="0.25">
      <c r="B14" s="10"/>
      <c r="C14" s="11"/>
      <c r="D14" s="10"/>
      <c r="E14" s="10"/>
      <c r="F14" s="10"/>
      <c r="G14" s="10"/>
      <c r="H14" s="10"/>
      <c r="I14" s="10"/>
      <c r="J14" s="10"/>
      <c r="L14" s="8"/>
    </row>
    <row r="15" spans="1:12" ht="13.5" thickBot="1" x14ac:dyDescent="0.25">
      <c r="A15" s="239" t="s">
        <v>7</v>
      </c>
      <c r="B15" s="240"/>
      <c r="C15" s="240"/>
      <c r="D15" s="240"/>
      <c r="E15" s="240"/>
      <c r="F15" s="240"/>
      <c r="G15" s="240"/>
      <c r="H15" s="240"/>
      <c r="I15" s="240"/>
      <c r="J15" s="240"/>
      <c r="K15" s="240"/>
      <c r="L15" s="241"/>
    </row>
    <row r="16" spans="1:12" x14ac:dyDescent="0.2">
      <c r="A16" s="12" t="s">
        <v>8</v>
      </c>
      <c r="B16" s="13"/>
      <c r="C16" s="14"/>
      <c r="D16" s="14"/>
      <c r="E16" s="15"/>
      <c r="F16" s="12" t="s">
        <v>9</v>
      </c>
      <c r="G16" s="14"/>
      <c r="H16" s="14"/>
      <c r="I16" s="14"/>
      <c r="J16" s="14"/>
      <c r="K16" s="14"/>
      <c r="L16" s="15"/>
    </row>
    <row r="17" spans="1:12" x14ac:dyDescent="0.2">
      <c r="A17" s="16"/>
      <c r="B17" s="17"/>
      <c r="C17" s="8"/>
      <c r="D17" s="8"/>
      <c r="E17" s="18"/>
      <c r="F17" s="16"/>
      <c r="G17" s="8"/>
      <c r="H17" s="8"/>
      <c r="I17" s="8"/>
      <c r="J17" s="8"/>
      <c r="K17" s="8"/>
      <c r="L17" s="18"/>
    </row>
    <row r="18" spans="1:12" x14ac:dyDescent="0.2">
      <c r="A18" s="16" t="s">
        <v>10</v>
      </c>
      <c r="B18" s="17"/>
      <c r="C18" s="8"/>
      <c r="D18" s="8"/>
      <c r="E18" s="18"/>
      <c r="F18" s="16" t="s">
        <v>11</v>
      </c>
      <c r="G18" s="8"/>
      <c r="H18" s="8"/>
      <c r="I18" s="8"/>
      <c r="J18" s="102"/>
      <c r="K18" s="8"/>
      <c r="L18" s="18"/>
    </row>
    <row r="19" spans="1:12" x14ac:dyDescent="0.2">
      <c r="A19" s="16" t="s">
        <v>12</v>
      </c>
      <c r="B19" s="17"/>
      <c r="C19" s="8"/>
      <c r="D19" s="108">
        <v>10</v>
      </c>
      <c r="E19" s="18" t="s">
        <v>13</v>
      </c>
      <c r="F19" s="16" t="s">
        <v>14</v>
      </c>
      <c r="G19" s="8"/>
      <c r="H19" s="8"/>
      <c r="I19" s="8"/>
      <c r="J19" s="20" t="s">
        <v>15</v>
      </c>
      <c r="K19" s="151">
        <f>SUM(HT_factures)</f>
        <v>0</v>
      </c>
      <c r="L19" s="18" t="s">
        <v>16</v>
      </c>
    </row>
    <row r="20" spans="1:12" x14ac:dyDescent="0.2">
      <c r="A20" s="16"/>
      <c r="B20" s="17"/>
      <c r="C20" s="8"/>
      <c r="D20" s="8"/>
      <c r="E20" s="18"/>
      <c r="F20" s="16"/>
      <c r="G20" s="8"/>
      <c r="H20" s="8"/>
      <c r="I20" s="8"/>
      <c r="J20" s="102"/>
      <c r="K20" s="105"/>
      <c r="L20" s="18"/>
    </row>
    <row r="21" spans="1:12" x14ac:dyDescent="0.2">
      <c r="A21" s="16" t="s">
        <v>17</v>
      </c>
      <c r="B21" s="17"/>
      <c r="C21" s="8"/>
      <c r="D21" s="8"/>
      <c r="E21" s="18"/>
      <c r="F21" s="16" t="s">
        <v>18</v>
      </c>
      <c r="G21" s="8"/>
      <c r="H21" s="8"/>
      <c r="I21" s="8"/>
      <c r="J21" s="102"/>
      <c r="K21" s="105"/>
      <c r="L21" s="18"/>
    </row>
    <row r="22" spans="1:12" x14ac:dyDescent="0.2">
      <c r="A22" s="16" t="s">
        <v>19</v>
      </c>
      <c r="B22" s="17"/>
      <c r="C22" s="8"/>
      <c r="D22" s="116">
        <v>100</v>
      </c>
      <c r="E22" s="18" t="s">
        <v>13</v>
      </c>
      <c r="F22" s="21" t="s">
        <v>20</v>
      </c>
      <c r="G22" s="102"/>
      <c r="H22" s="22" t="s">
        <v>21</v>
      </c>
      <c r="I22" s="8"/>
      <c r="J22" s="102"/>
      <c r="K22" s="105"/>
      <c r="L22" s="18"/>
    </row>
    <row r="23" spans="1:12" x14ac:dyDescent="0.2">
      <c r="A23" s="16"/>
      <c r="B23" s="17"/>
      <c r="C23" s="8"/>
      <c r="D23" s="8"/>
      <c r="E23" s="18"/>
      <c r="F23" s="23" t="s">
        <v>22</v>
      </c>
      <c r="G23" s="24"/>
      <c r="H23" s="8"/>
      <c r="I23" s="8"/>
      <c r="J23" s="20" t="s">
        <v>15</v>
      </c>
      <c r="K23" s="105">
        <f>$K$19/$H$24</f>
        <v>0</v>
      </c>
      <c r="L23" s="18" t="s">
        <v>16</v>
      </c>
    </row>
    <row r="24" spans="1:12" x14ac:dyDescent="0.2">
      <c r="A24" s="16" t="s">
        <v>23</v>
      </c>
      <c r="B24" s="17"/>
      <c r="C24" s="8"/>
      <c r="D24" s="8"/>
      <c r="E24" s="18"/>
      <c r="F24" s="23" t="s">
        <v>24</v>
      </c>
      <c r="G24" s="24"/>
      <c r="H24" s="25">
        <f>1+(D19/100)</f>
        <v>1.1000000000000001</v>
      </c>
      <c r="I24" s="8"/>
      <c r="J24" s="102"/>
      <c r="K24" s="105"/>
      <c r="L24" s="18"/>
    </row>
    <row r="25" spans="1:12" x14ac:dyDescent="0.2">
      <c r="A25" s="16" t="s">
        <v>25</v>
      </c>
      <c r="B25" s="17"/>
      <c r="C25" s="8"/>
      <c r="D25" s="108"/>
      <c r="E25" s="18" t="s">
        <v>13</v>
      </c>
      <c r="F25" s="16"/>
      <c r="G25" s="8"/>
      <c r="H25" s="8"/>
      <c r="I25" s="8"/>
      <c r="J25" s="102"/>
      <c r="K25" s="105"/>
      <c r="L25" s="18"/>
    </row>
    <row r="26" spans="1:12" x14ac:dyDescent="0.2">
      <c r="A26" s="16"/>
      <c r="B26" s="17"/>
      <c r="C26" s="8"/>
      <c r="D26" s="8"/>
      <c r="E26" s="18"/>
      <c r="F26" s="26" t="s">
        <v>26</v>
      </c>
      <c r="G26" s="27"/>
      <c r="H26" s="8"/>
      <c r="I26" s="8"/>
      <c r="J26" s="102"/>
      <c r="K26" s="105"/>
      <c r="L26" s="18"/>
    </row>
    <row r="27" spans="1:12" x14ac:dyDescent="0.2">
      <c r="A27" s="16" t="s">
        <v>27</v>
      </c>
      <c r="B27" s="17"/>
      <c r="C27" s="8"/>
      <c r="D27" s="8"/>
      <c r="E27" s="18"/>
      <c r="F27" s="16">
        <f>D22</f>
        <v>100</v>
      </c>
      <c r="G27" s="8"/>
      <c r="H27" s="8" t="s">
        <v>28</v>
      </c>
      <c r="I27" s="8"/>
      <c r="J27" s="20" t="s">
        <v>15</v>
      </c>
      <c r="K27" s="105">
        <f>$K$23*($F$27/100)</f>
        <v>0</v>
      </c>
      <c r="L27" s="18" t="s">
        <v>16</v>
      </c>
    </row>
    <row r="28" spans="1:12" x14ac:dyDescent="0.2">
      <c r="A28" s="16" t="s">
        <v>29</v>
      </c>
      <c r="B28" s="17"/>
      <c r="C28" s="8"/>
      <c r="D28" s="108"/>
      <c r="E28" s="18" t="s">
        <v>13</v>
      </c>
      <c r="F28" s="16"/>
      <c r="G28" s="8"/>
      <c r="H28" s="8"/>
      <c r="I28" s="8"/>
      <c r="J28" s="102"/>
      <c r="K28" s="105"/>
      <c r="L28" s="18"/>
    </row>
    <row r="29" spans="1:12" x14ac:dyDescent="0.2">
      <c r="A29" s="16"/>
      <c r="B29" s="17"/>
      <c r="C29" s="8"/>
      <c r="D29" s="8"/>
      <c r="E29" s="18"/>
      <c r="F29" s="16" t="s">
        <v>30</v>
      </c>
      <c r="G29" s="8"/>
      <c r="H29" s="8"/>
      <c r="I29" s="8"/>
      <c r="J29" s="102"/>
      <c r="K29" s="105"/>
      <c r="L29" s="18"/>
    </row>
    <row r="30" spans="1:12" x14ac:dyDescent="0.2">
      <c r="A30" s="16"/>
      <c r="B30" s="17"/>
      <c r="C30" s="8"/>
      <c r="D30" s="8"/>
      <c r="E30" s="18"/>
      <c r="F30" s="21" t="s">
        <v>20</v>
      </c>
      <c r="G30" s="102"/>
      <c r="H30" s="102" t="s">
        <v>21</v>
      </c>
      <c r="I30" s="8"/>
      <c r="J30" s="102"/>
      <c r="K30" s="105"/>
      <c r="L30" s="18"/>
    </row>
    <row r="31" spans="1:12" x14ac:dyDescent="0.2">
      <c r="A31" s="28" t="s">
        <v>31</v>
      </c>
      <c r="B31" s="17"/>
      <c r="C31" s="8"/>
      <c r="D31" s="8"/>
      <c r="E31" s="18"/>
      <c r="F31" s="23" t="s">
        <v>32</v>
      </c>
      <c r="G31" s="24"/>
      <c r="H31" s="8"/>
      <c r="I31" s="8"/>
      <c r="J31" s="20" t="s">
        <v>15</v>
      </c>
      <c r="K31" s="105">
        <f>$K$27/$H$32</f>
        <v>0</v>
      </c>
      <c r="L31" s="18" t="s">
        <v>16</v>
      </c>
    </row>
    <row r="32" spans="1:12" x14ac:dyDescent="0.2">
      <c r="A32" s="16"/>
      <c r="B32" s="17"/>
      <c r="C32" s="8"/>
      <c r="D32" s="8"/>
      <c r="E32" s="18"/>
      <c r="F32" s="23" t="s">
        <v>33</v>
      </c>
      <c r="G32" s="24"/>
      <c r="H32" s="25">
        <f>1+(D25/100)</f>
        <v>1</v>
      </c>
      <c r="I32" s="8"/>
      <c r="J32" s="102"/>
      <c r="K32" s="105"/>
      <c r="L32" s="18"/>
    </row>
    <row r="33" spans="1:12" x14ac:dyDescent="0.2">
      <c r="A33" s="29" t="s">
        <v>34</v>
      </c>
      <c r="B33" s="17"/>
      <c r="C33" s="8"/>
      <c r="D33" s="8"/>
      <c r="E33" s="18"/>
      <c r="F33" s="16"/>
      <c r="G33" s="8"/>
      <c r="H33" s="8"/>
      <c r="I33" s="8"/>
      <c r="J33" s="102"/>
      <c r="K33" s="105"/>
      <c r="L33" s="18"/>
    </row>
    <row r="34" spans="1:12" x14ac:dyDescent="0.2">
      <c r="A34" s="29" t="s">
        <v>35</v>
      </c>
      <c r="B34" s="17"/>
      <c r="C34" s="8"/>
      <c r="D34" s="8"/>
      <c r="E34" s="18"/>
      <c r="F34" s="16" t="s">
        <v>36</v>
      </c>
      <c r="G34" s="8"/>
      <c r="H34" s="8"/>
      <c r="I34" s="8"/>
      <c r="J34" s="102"/>
      <c r="K34" s="105"/>
      <c r="L34" s="18"/>
    </row>
    <row r="35" spans="1:12" x14ac:dyDescent="0.2">
      <c r="A35" s="30" t="s">
        <v>37</v>
      </c>
      <c r="C35" s="8"/>
      <c r="D35" s="8"/>
      <c r="E35" s="18"/>
      <c r="F35" s="16" t="s">
        <v>38</v>
      </c>
      <c r="G35" s="8"/>
      <c r="H35" s="8"/>
      <c r="I35" s="8"/>
      <c r="J35" s="102"/>
      <c r="K35" s="105"/>
      <c r="L35" s="18"/>
    </row>
    <row r="36" spans="1:12" x14ac:dyDescent="0.2">
      <c r="A36" s="16"/>
      <c r="B36" s="8"/>
      <c r="C36" s="8"/>
      <c r="D36" s="8"/>
      <c r="E36" s="18"/>
      <c r="F36" s="31" t="s">
        <v>39</v>
      </c>
      <c r="G36" s="22"/>
      <c r="H36" s="8">
        <f>D28</f>
        <v>0</v>
      </c>
      <c r="I36" s="8" t="s">
        <v>13</v>
      </c>
      <c r="J36" s="102" t="s">
        <v>15</v>
      </c>
      <c r="K36" s="105">
        <f>$K$31*(1+($H$36/100))</f>
        <v>0</v>
      </c>
      <c r="L36" s="18" t="s">
        <v>16</v>
      </c>
    </row>
    <row r="37" spans="1:12" ht="13.5" thickBot="1" x14ac:dyDescent="0.25">
      <c r="A37" s="16"/>
      <c r="B37" s="8"/>
      <c r="C37" s="8"/>
      <c r="D37" s="8"/>
      <c r="E37" s="18"/>
      <c r="F37" s="16"/>
      <c r="G37" s="8"/>
      <c r="H37" s="8"/>
      <c r="I37" s="8"/>
      <c r="J37" s="8"/>
      <c r="K37" s="8"/>
      <c r="L37" s="18"/>
    </row>
    <row r="38" spans="1:12" x14ac:dyDescent="0.2">
      <c r="A38" s="249" t="s">
        <v>41</v>
      </c>
      <c r="B38" s="250"/>
      <c r="C38" s="250"/>
      <c r="D38" s="250"/>
      <c r="E38" s="14"/>
      <c r="F38" s="103" t="s">
        <v>40</v>
      </c>
      <c r="G38" s="103"/>
      <c r="H38" s="103">
        <f>D22/100</f>
        <v>1</v>
      </c>
      <c r="I38" s="14"/>
      <c r="J38" s="14"/>
      <c r="K38" s="14"/>
      <c r="L38" s="15"/>
    </row>
    <row r="39" spans="1:12" x14ac:dyDescent="0.2">
      <c r="A39" s="251"/>
      <c r="B39" s="252"/>
      <c r="C39" s="252"/>
      <c r="D39" s="252"/>
      <c r="E39" s="8"/>
      <c r="F39" s="24" t="s">
        <v>42</v>
      </c>
      <c r="G39" s="24" t="s">
        <v>15</v>
      </c>
      <c r="H39" s="24" t="s">
        <v>43</v>
      </c>
      <c r="I39" s="8"/>
      <c r="J39" s="8" t="s">
        <v>15</v>
      </c>
      <c r="K39" s="107">
        <f>ROUND(H38/H40,6)</f>
        <v>0.90909099999999998</v>
      </c>
      <c r="L39" s="18"/>
    </row>
    <row r="40" spans="1:12" ht="13.5" thickBot="1" x14ac:dyDescent="0.25">
      <c r="A40" s="253"/>
      <c r="B40" s="254"/>
      <c r="C40" s="254"/>
      <c r="D40" s="254"/>
      <c r="E40" s="34"/>
      <c r="F40" s="104" t="s">
        <v>44</v>
      </c>
      <c r="G40" s="104"/>
      <c r="H40" s="106">
        <f>(1+(D19/100))*(1+(D25/100))</f>
        <v>1.1000000000000001</v>
      </c>
      <c r="I40" s="34"/>
      <c r="J40" s="34"/>
      <c r="K40" s="34"/>
      <c r="L40" s="36"/>
    </row>
    <row r="41" spans="1:12" ht="13.5" thickBot="1" x14ac:dyDescent="0.25">
      <c r="A41" s="8"/>
      <c r="B41" s="8"/>
      <c r="C41" s="8"/>
      <c r="D41" s="8"/>
      <c r="E41" s="8"/>
      <c r="F41" s="102"/>
      <c r="G41" s="102"/>
      <c r="H41" s="37"/>
      <c r="I41" s="8"/>
      <c r="J41" s="8"/>
      <c r="K41" s="8"/>
      <c r="L41" s="8"/>
    </row>
    <row r="42" spans="1:12" ht="13.5" thickBot="1" x14ac:dyDescent="0.25">
      <c r="A42" s="239" t="s">
        <v>45</v>
      </c>
      <c r="B42" s="240"/>
      <c r="C42" s="240"/>
      <c r="D42" s="242"/>
      <c r="E42" s="242"/>
      <c r="F42" s="242"/>
      <c r="G42" s="242"/>
      <c r="H42" s="242"/>
      <c r="I42" s="242"/>
      <c r="J42" s="242"/>
      <c r="K42" s="242"/>
      <c r="L42" s="243"/>
    </row>
    <row r="43" spans="1:12" x14ac:dyDescent="0.2">
      <c r="A43" s="244" t="s">
        <v>46</v>
      </c>
      <c r="B43" s="245"/>
      <c r="C43" s="38"/>
      <c r="D43" s="134" t="s">
        <v>47</v>
      </c>
      <c r="E43" s="245" t="s">
        <v>48</v>
      </c>
      <c r="F43" s="246"/>
      <c r="G43" s="244" t="s">
        <v>49</v>
      </c>
      <c r="H43" s="245"/>
      <c r="I43" s="245"/>
      <c r="J43" s="246"/>
      <c r="K43" s="244" t="s">
        <v>50</v>
      </c>
      <c r="L43" s="246"/>
    </row>
    <row r="44" spans="1:12" x14ac:dyDescent="0.2">
      <c r="A44" s="233" t="s">
        <v>51</v>
      </c>
      <c r="B44" s="234"/>
      <c r="C44" s="40"/>
      <c r="D44" s="132" t="s">
        <v>52</v>
      </c>
      <c r="E44" s="234" t="s">
        <v>53</v>
      </c>
      <c r="F44" s="235"/>
      <c r="G44" s="233" t="s">
        <v>54</v>
      </c>
      <c r="H44" s="234"/>
      <c r="I44" s="234"/>
      <c r="J44" s="235"/>
      <c r="K44" s="233" t="s">
        <v>55</v>
      </c>
      <c r="L44" s="235"/>
    </row>
    <row r="45" spans="1:12" x14ac:dyDescent="0.2">
      <c r="A45" s="16"/>
      <c r="B45" s="8"/>
      <c r="C45" s="40"/>
      <c r="D45" s="132" t="s">
        <v>56</v>
      </c>
      <c r="E45" s="234" t="s">
        <v>57</v>
      </c>
      <c r="F45" s="235"/>
      <c r="G45" s="233" t="s">
        <v>58</v>
      </c>
      <c r="H45" s="234"/>
      <c r="I45" s="234"/>
      <c r="J45" s="235"/>
      <c r="K45" s="233" t="s">
        <v>59</v>
      </c>
      <c r="L45" s="235"/>
    </row>
    <row r="46" spans="1:12" ht="14.25" x14ac:dyDescent="0.2">
      <c r="A46" s="130" t="s">
        <v>60</v>
      </c>
      <c r="B46" s="131" t="s">
        <v>61</v>
      </c>
      <c r="C46" s="43" t="s">
        <v>62</v>
      </c>
      <c r="D46" s="40"/>
      <c r="E46" s="234" t="s">
        <v>63</v>
      </c>
      <c r="F46" s="235"/>
      <c r="G46" s="233" t="s">
        <v>64</v>
      </c>
      <c r="H46" s="234"/>
      <c r="I46" s="234"/>
      <c r="J46" s="235"/>
      <c r="K46" s="247" t="s">
        <v>138</v>
      </c>
      <c r="L46" s="248"/>
    </row>
    <row r="47" spans="1:12" ht="13.5" thickBot="1" x14ac:dyDescent="0.25">
      <c r="A47" s="16"/>
      <c r="B47" s="8"/>
      <c r="C47" s="18"/>
      <c r="D47" s="36"/>
      <c r="E47" s="34"/>
      <c r="F47" s="115" t="s">
        <v>137</v>
      </c>
      <c r="G47" s="34"/>
      <c r="H47" s="34"/>
      <c r="I47" s="34"/>
      <c r="J47" s="36"/>
      <c r="K47" s="44"/>
      <c r="L47" s="45"/>
    </row>
    <row r="48" spans="1:12" ht="13.5" thickBot="1" x14ac:dyDescent="0.25">
      <c r="A48" s="46"/>
      <c r="B48" s="47"/>
      <c r="C48" s="48"/>
      <c r="D48" s="114" t="s">
        <v>65</v>
      </c>
      <c r="E48" s="49" t="s">
        <v>66</v>
      </c>
      <c r="F48" s="48"/>
      <c r="G48" s="50"/>
      <c r="H48" s="49" t="s">
        <v>67</v>
      </c>
      <c r="I48" s="49"/>
      <c r="J48" s="48"/>
      <c r="K48" s="51" t="s">
        <v>68</v>
      </c>
      <c r="L48" s="52"/>
    </row>
    <row r="49" spans="1:12" x14ac:dyDescent="0.2">
      <c r="A49" s="166" t="str">
        <f>IF(Rev_Prix_Sal_Prix_Unitaires!A49="","",Rev_Prix_Sal_Prix_Unitaires!A49)</f>
        <v/>
      </c>
      <c r="B49" s="176" t="str">
        <f>IF(Rev_Prix_Sal_Prix_Unitaires!B49="","",Rev_Prix_Sal_Prix_Unitaires!B49)</f>
        <v/>
      </c>
      <c r="C49" s="53" t="s">
        <v>69</v>
      </c>
      <c r="D49" s="109"/>
      <c r="E49" s="54"/>
      <c r="F49" s="158" t="str">
        <f t="shared" ref="F49:F97" si="0">IF(B49="","",facteur*D49)</f>
        <v/>
      </c>
      <c r="G49" s="55"/>
      <c r="H49" s="236"/>
      <c r="I49" s="236"/>
      <c r="J49" s="56"/>
      <c r="K49" s="237" t="str">
        <f>IF(F49="","",F49*(1+(H49/100)))</f>
        <v/>
      </c>
      <c r="L49" s="238"/>
    </row>
    <row r="50" spans="1:12" x14ac:dyDescent="0.2">
      <c r="A50" s="167" t="str">
        <f>IF(Rev_Prix_Sal_Prix_Unitaires!A50="","",Rev_Prix_Sal_Prix_Unitaires!A50)</f>
        <v/>
      </c>
      <c r="B50" s="177" t="str">
        <f>IF(Rev_Prix_Sal_Prix_Unitaires!B50="","",Rev_Prix_Sal_Prix_Unitaires!B50)</f>
        <v/>
      </c>
      <c r="C50" s="57" t="s">
        <v>70</v>
      </c>
      <c r="D50" s="110"/>
      <c r="E50" s="58"/>
      <c r="F50" s="159" t="str">
        <f t="shared" si="0"/>
        <v/>
      </c>
      <c r="G50" s="59"/>
      <c r="H50" s="211"/>
      <c r="I50" s="211"/>
      <c r="J50" s="60"/>
      <c r="K50" s="212" t="str">
        <f t="shared" ref="K50:K78" si="1">IF(F50="","",F50*(1+(H50/100)))</f>
        <v/>
      </c>
      <c r="L50" s="213"/>
    </row>
    <row r="51" spans="1:12" x14ac:dyDescent="0.2">
      <c r="A51" s="167" t="str">
        <f>IF(Rev_Prix_Sal_Prix_Unitaires!A51="","",Rev_Prix_Sal_Prix_Unitaires!A51)</f>
        <v/>
      </c>
      <c r="B51" s="177" t="str">
        <f>IF(Rev_Prix_Sal_Prix_Unitaires!B51="","",Rev_Prix_Sal_Prix_Unitaires!B51)</f>
        <v/>
      </c>
      <c r="C51" s="57" t="s">
        <v>71</v>
      </c>
      <c r="D51" s="110"/>
      <c r="E51" s="58"/>
      <c r="F51" s="159" t="str">
        <f t="shared" si="0"/>
        <v/>
      </c>
      <c r="G51" s="59"/>
      <c r="H51" s="211"/>
      <c r="I51" s="211"/>
      <c r="J51" s="60"/>
      <c r="K51" s="212" t="str">
        <f t="shared" si="1"/>
        <v/>
      </c>
      <c r="L51" s="213"/>
    </row>
    <row r="52" spans="1:12" x14ac:dyDescent="0.2">
      <c r="A52" s="167" t="str">
        <f>IF(Rev_Prix_Sal_Prix_Unitaires!A52="","",Rev_Prix_Sal_Prix_Unitaires!A52)</f>
        <v/>
      </c>
      <c r="B52" s="177" t="str">
        <f>IF(Rev_Prix_Sal_Prix_Unitaires!B52="","",Rev_Prix_Sal_Prix_Unitaires!B52)</f>
        <v/>
      </c>
      <c r="C52" s="57" t="s">
        <v>72</v>
      </c>
      <c r="D52" s="110"/>
      <c r="E52" s="58"/>
      <c r="F52" s="159" t="str">
        <f t="shared" si="0"/>
        <v/>
      </c>
      <c r="G52" s="59"/>
      <c r="H52" s="211"/>
      <c r="I52" s="211"/>
      <c r="J52" s="60"/>
      <c r="K52" s="212" t="str">
        <f t="shared" si="1"/>
        <v/>
      </c>
      <c r="L52" s="213"/>
    </row>
    <row r="53" spans="1:12" x14ac:dyDescent="0.2">
      <c r="A53" s="167" t="str">
        <f>IF(Rev_Prix_Sal_Prix_Unitaires!A53="","",Rev_Prix_Sal_Prix_Unitaires!A53)</f>
        <v/>
      </c>
      <c r="B53" s="177" t="str">
        <f>IF(Rev_Prix_Sal_Prix_Unitaires!B53="","",Rev_Prix_Sal_Prix_Unitaires!B53)</f>
        <v/>
      </c>
      <c r="C53" s="57" t="s">
        <v>73</v>
      </c>
      <c r="D53" s="110"/>
      <c r="E53" s="58"/>
      <c r="F53" s="159" t="str">
        <f t="shared" si="0"/>
        <v/>
      </c>
      <c r="G53" s="59"/>
      <c r="H53" s="211"/>
      <c r="I53" s="211"/>
      <c r="J53" s="60"/>
      <c r="K53" s="212" t="str">
        <f t="shared" si="1"/>
        <v/>
      </c>
      <c r="L53" s="213"/>
    </row>
    <row r="54" spans="1:12" x14ac:dyDescent="0.2">
      <c r="A54" s="167" t="str">
        <f>IF(Rev_Prix_Sal_Prix_Unitaires!A54="","",Rev_Prix_Sal_Prix_Unitaires!A54)</f>
        <v/>
      </c>
      <c r="B54" s="177" t="str">
        <f>IF(Rev_Prix_Sal_Prix_Unitaires!B54="","",Rev_Prix_Sal_Prix_Unitaires!B54)</f>
        <v/>
      </c>
      <c r="C54" s="57" t="s">
        <v>74</v>
      </c>
      <c r="D54" s="110"/>
      <c r="E54" s="58"/>
      <c r="F54" s="159" t="str">
        <f t="shared" si="0"/>
        <v/>
      </c>
      <c r="G54" s="59"/>
      <c r="H54" s="211"/>
      <c r="I54" s="211"/>
      <c r="J54" s="60"/>
      <c r="K54" s="212" t="str">
        <f t="shared" si="1"/>
        <v/>
      </c>
      <c r="L54" s="213"/>
    </row>
    <row r="55" spans="1:12" x14ac:dyDescent="0.2">
      <c r="A55" s="167" t="str">
        <f>IF(Rev_Prix_Sal_Prix_Unitaires!A55="","",Rev_Prix_Sal_Prix_Unitaires!A55)</f>
        <v/>
      </c>
      <c r="B55" s="177" t="str">
        <f>IF(Rev_Prix_Sal_Prix_Unitaires!B55="","",Rev_Prix_Sal_Prix_Unitaires!B55)</f>
        <v/>
      </c>
      <c r="C55" s="57" t="s">
        <v>75</v>
      </c>
      <c r="D55" s="110"/>
      <c r="E55" s="61"/>
      <c r="F55" s="159" t="str">
        <f t="shared" si="0"/>
        <v/>
      </c>
      <c r="G55" s="59"/>
      <c r="H55" s="211"/>
      <c r="I55" s="211"/>
      <c r="J55" s="60"/>
      <c r="K55" s="212" t="str">
        <f t="shared" si="1"/>
        <v/>
      </c>
      <c r="L55" s="213"/>
    </row>
    <row r="56" spans="1:12" x14ac:dyDescent="0.2">
      <c r="A56" s="167" t="str">
        <f>IF(Rev_Prix_Sal_Prix_Unitaires!A56="","",Rev_Prix_Sal_Prix_Unitaires!A56)</f>
        <v/>
      </c>
      <c r="B56" s="177" t="str">
        <f>IF(Rev_Prix_Sal_Prix_Unitaires!B56="","",Rev_Prix_Sal_Prix_Unitaires!B56)</f>
        <v/>
      </c>
      <c r="C56" s="57" t="s">
        <v>76</v>
      </c>
      <c r="D56" s="110"/>
      <c r="E56" s="61"/>
      <c r="F56" s="159" t="str">
        <f t="shared" si="0"/>
        <v/>
      </c>
      <c r="G56" s="59"/>
      <c r="H56" s="211"/>
      <c r="I56" s="211"/>
      <c r="J56" s="60"/>
      <c r="K56" s="212" t="str">
        <f t="shared" si="1"/>
        <v/>
      </c>
      <c r="L56" s="213"/>
    </row>
    <row r="57" spans="1:12" x14ac:dyDescent="0.2">
      <c r="A57" s="167" t="str">
        <f>IF(Rev_Prix_Sal_Prix_Unitaires!A57="","",Rev_Prix_Sal_Prix_Unitaires!A57)</f>
        <v/>
      </c>
      <c r="B57" s="177" t="str">
        <f>IF(Rev_Prix_Sal_Prix_Unitaires!B57="","",Rev_Prix_Sal_Prix_Unitaires!B57)</f>
        <v/>
      </c>
      <c r="C57" s="57" t="s">
        <v>77</v>
      </c>
      <c r="D57" s="110"/>
      <c r="E57" s="61"/>
      <c r="F57" s="159" t="str">
        <f t="shared" si="0"/>
        <v/>
      </c>
      <c r="G57" s="59"/>
      <c r="H57" s="211"/>
      <c r="I57" s="211"/>
      <c r="J57" s="60"/>
      <c r="K57" s="212" t="str">
        <f t="shared" si="1"/>
        <v/>
      </c>
      <c r="L57" s="213"/>
    </row>
    <row r="58" spans="1:12" x14ac:dyDescent="0.2">
      <c r="A58" s="167" t="str">
        <f>IF(Rev_Prix_Sal_Prix_Unitaires!A58="","",Rev_Prix_Sal_Prix_Unitaires!A58)</f>
        <v/>
      </c>
      <c r="B58" s="177" t="str">
        <f>IF(Rev_Prix_Sal_Prix_Unitaires!B58="","",Rev_Prix_Sal_Prix_Unitaires!B58)</f>
        <v/>
      </c>
      <c r="C58" s="57" t="s">
        <v>78</v>
      </c>
      <c r="D58" s="110"/>
      <c r="E58" s="61"/>
      <c r="F58" s="159" t="str">
        <f t="shared" si="0"/>
        <v/>
      </c>
      <c r="G58" s="59"/>
      <c r="H58" s="211"/>
      <c r="I58" s="211"/>
      <c r="J58" s="60"/>
      <c r="K58" s="212" t="str">
        <f t="shared" si="1"/>
        <v/>
      </c>
      <c r="L58" s="213"/>
    </row>
    <row r="59" spans="1:12" x14ac:dyDescent="0.2">
      <c r="A59" s="167" t="str">
        <f>IF(Rev_Prix_Sal_Prix_Unitaires!A59="","",Rev_Prix_Sal_Prix_Unitaires!A59)</f>
        <v/>
      </c>
      <c r="B59" s="177" t="str">
        <f>IF(Rev_Prix_Sal_Prix_Unitaires!B59="","",Rev_Prix_Sal_Prix_Unitaires!B59)</f>
        <v/>
      </c>
      <c r="C59" s="57" t="s">
        <v>79</v>
      </c>
      <c r="D59" s="110"/>
      <c r="E59" s="61"/>
      <c r="F59" s="159" t="str">
        <f t="shared" si="0"/>
        <v/>
      </c>
      <c r="G59" s="59"/>
      <c r="H59" s="211"/>
      <c r="I59" s="211"/>
      <c r="J59" s="60"/>
      <c r="K59" s="212" t="str">
        <f t="shared" si="1"/>
        <v/>
      </c>
      <c r="L59" s="213"/>
    </row>
    <row r="60" spans="1:12" x14ac:dyDescent="0.2">
      <c r="A60" s="167" t="str">
        <f>IF(Rev_Prix_Sal_Prix_Unitaires!A60="","",Rev_Prix_Sal_Prix_Unitaires!A60)</f>
        <v/>
      </c>
      <c r="B60" s="177" t="str">
        <f>IF(Rev_Prix_Sal_Prix_Unitaires!B60="","",Rev_Prix_Sal_Prix_Unitaires!B60)</f>
        <v/>
      </c>
      <c r="C60" s="57" t="s">
        <v>80</v>
      </c>
      <c r="D60" s="110"/>
      <c r="E60" s="61"/>
      <c r="F60" s="159" t="str">
        <f t="shared" si="0"/>
        <v/>
      </c>
      <c r="G60" s="59"/>
      <c r="H60" s="211"/>
      <c r="I60" s="211"/>
      <c r="J60" s="60"/>
      <c r="K60" s="212" t="str">
        <f t="shared" si="1"/>
        <v/>
      </c>
      <c r="L60" s="213"/>
    </row>
    <row r="61" spans="1:12" x14ac:dyDescent="0.2">
      <c r="A61" s="167" t="str">
        <f>IF(Rev_Prix_Sal_Prix_Unitaires!A61="","",Rev_Prix_Sal_Prix_Unitaires!A61)</f>
        <v/>
      </c>
      <c r="B61" s="177" t="str">
        <f>IF(Rev_Prix_Sal_Prix_Unitaires!B61="","",Rev_Prix_Sal_Prix_Unitaires!B61)</f>
        <v/>
      </c>
      <c r="C61" s="57" t="s">
        <v>81</v>
      </c>
      <c r="D61" s="110"/>
      <c r="E61" s="61"/>
      <c r="F61" s="159" t="str">
        <f t="shared" si="0"/>
        <v/>
      </c>
      <c r="G61" s="59"/>
      <c r="H61" s="211"/>
      <c r="I61" s="211"/>
      <c r="J61" s="60"/>
      <c r="K61" s="212" t="str">
        <f t="shared" si="1"/>
        <v/>
      </c>
      <c r="L61" s="213"/>
    </row>
    <row r="62" spans="1:12" x14ac:dyDescent="0.2">
      <c r="A62" s="167" t="str">
        <f>IF(Rev_Prix_Sal_Prix_Unitaires!A62="","",Rev_Prix_Sal_Prix_Unitaires!A62)</f>
        <v/>
      </c>
      <c r="B62" s="177" t="str">
        <f>IF(Rev_Prix_Sal_Prix_Unitaires!B62="","",Rev_Prix_Sal_Prix_Unitaires!B62)</f>
        <v/>
      </c>
      <c r="C62" s="57" t="s">
        <v>82</v>
      </c>
      <c r="D62" s="110"/>
      <c r="E62" s="61"/>
      <c r="F62" s="159" t="str">
        <f t="shared" si="0"/>
        <v/>
      </c>
      <c r="G62" s="59"/>
      <c r="H62" s="211"/>
      <c r="I62" s="211"/>
      <c r="J62" s="60"/>
      <c r="K62" s="212" t="str">
        <f t="shared" si="1"/>
        <v/>
      </c>
      <c r="L62" s="213"/>
    </row>
    <row r="63" spans="1:12" x14ac:dyDescent="0.2">
      <c r="A63" s="167" t="str">
        <f>IF(Rev_Prix_Sal_Prix_Unitaires!A63="","",Rev_Prix_Sal_Prix_Unitaires!A63)</f>
        <v/>
      </c>
      <c r="B63" s="177" t="str">
        <f>IF(Rev_Prix_Sal_Prix_Unitaires!B63="","",Rev_Prix_Sal_Prix_Unitaires!B63)</f>
        <v/>
      </c>
      <c r="C63" s="57" t="s">
        <v>83</v>
      </c>
      <c r="D63" s="110"/>
      <c r="E63" s="61"/>
      <c r="F63" s="159" t="str">
        <f t="shared" si="0"/>
        <v/>
      </c>
      <c r="G63" s="59"/>
      <c r="H63" s="211"/>
      <c r="I63" s="211"/>
      <c r="J63" s="60"/>
      <c r="K63" s="212" t="str">
        <f t="shared" si="1"/>
        <v/>
      </c>
      <c r="L63" s="213"/>
    </row>
    <row r="64" spans="1:12" x14ac:dyDescent="0.2">
      <c r="A64" s="167" t="str">
        <f>IF(Rev_Prix_Sal_Prix_Unitaires!A64="","",Rev_Prix_Sal_Prix_Unitaires!A64)</f>
        <v/>
      </c>
      <c r="B64" s="177" t="str">
        <f>IF(Rev_Prix_Sal_Prix_Unitaires!B64="","",Rev_Prix_Sal_Prix_Unitaires!B64)</f>
        <v/>
      </c>
      <c r="C64" s="57" t="s">
        <v>84</v>
      </c>
      <c r="D64" s="110"/>
      <c r="E64" s="61"/>
      <c r="F64" s="159" t="str">
        <f t="shared" si="0"/>
        <v/>
      </c>
      <c r="G64" s="59"/>
      <c r="H64" s="211"/>
      <c r="I64" s="211"/>
      <c r="J64" s="60"/>
      <c r="K64" s="212" t="str">
        <f t="shared" si="1"/>
        <v/>
      </c>
      <c r="L64" s="213"/>
    </row>
    <row r="65" spans="1:12" x14ac:dyDescent="0.2">
      <c r="A65" s="167" t="str">
        <f>IF(Rev_Prix_Sal_Prix_Unitaires!A65="","",Rev_Prix_Sal_Prix_Unitaires!A65)</f>
        <v/>
      </c>
      <c r="B65" s="177" t="str">
        <f>IF(Rev_Prix_Sal_Prix_Unitaires!B65="","",Rev_Prix_Sal_Prix_Unitaires!B65)</f>
        <v/>
      </c>
      <c r="C65" s="57" t="s">
        <v>85</v>
      </c>
      <c r="D65" s="110"/>
      <c r="E65" s="61"/>
      <c r="F65" s="159" t="str">
        <f t="shared" si="0"/>
        <v/>
      </c>
      <c r="G65" s="59"/>
      <c r="H65" s="211"/>
      <c r="I65" s="211"/>
      <c r="J65" s="60"/>
      <c r="K65" s="212" t="str">
        <f t="shared" si="1"/>
        <v/>
      </c>
      <c r="L65" s="213"/>
    </row>
    <row r="66" spans="1:12" x14ac:dyDescent="0.2">
      <c r="A66" s="167" t="str">
        <f>IF(Rev_Prix_Sal_Prix_Unitaires!A66="","",Rev_Prix_Sal_Prix_Unitaires!A66)</f>
        <v/>
      </c>
      <c r="B66" s="177" t="str">
        <f>IF(Rev_Prix_Sal_Prix_Unitaires!B66="","",Rev_Prix_Sal_Prix_Unitaires!B66)</f>
        <v/>
      </c>
      <c r="C66" s="57" t="s">
        <v>86</v>
      </c>
      <c r="D66" s="110"/>
      <c r="E66" s="61"/>
      <c r="F66" s="159" t="str">
        <f t="shared" si="0"/>
        <v/>
      </c>
      <c r="G66" s="59"/>
      <c r="H66" s="211"/>
      <c r="I66" s="211"/>
      <c r="J66" s="60"/>
      <c r="K66" s="212" t="str">
        <f t="shared" si="1"/>
        <v/>
      </c>
      <c r="L66" s="213"/>
    </row>
    <row r="67" spans="1:12" x14ac:dyDescent="0.2">
      <c r="A67" s="167" t="str">
        <f>IF(Rev_Prix_Sal_Prix_Unitaires!A67="","",Rev_Prix_Sal_Prix_Unitaires!A67)</f>
        <v/>
      </c>
      <c r="B67" s="177" t="str">
        <f>IF(Rev_Prix_Sal_Prix_Unitaires!B67="","",Rev_Prix_Sal_Prix_Unitaires!B67)</f>
        <v/>
      </c>
      <c r="C67" s="57" t="s">
        <v>87</v>
      </c>
      <c r="D67" s="110"/>
      <c r="E67" s="61"/>
      <c r="F67" s="159" t="str">
        <f t="shared" si="0"/>
        <v/>
      </c>
      <c r="G67" s="59"/>
      <c r="H67" s="211"/>
      <c r="I67" s="211"/>
      <c r="J67" s="60"/>
      <c r="K67" s="212" t="str">
        <f t="shared" si="1"/>
        <v/>
      </c>
      <c r="L67" s="213"/>
    </row>
    <row r="68" spans="1:12" x14ac:dyDescent="0.2">
      <c r="A68" s="167" t="str">
        <f>IF(Rev_Prix_Sal_Prix_Unitaires!A68="","",Rev_Prix_Sal_Prix_Unitaires!A68)</f>
        <v/>
      </c>
      <c r="B68" s="177" t="str">
        <f>IF(Rev_Prix_Sal_Prix_Unitaires!B68="","",Rev_Prix_Sal_Prix_Unitaires!B68)</f>
        <v/>
      </c>
      <c r="C68" s="57" t="s">
        <v>88</v>
      </c>
      <c r="D68" s="110"/>
      <c r="E68" s="61"/>
      <c r="F68" s="159" t="str">
        <f t="shared" si="0"/>
        <v/>
      </c>
      <c r="G68" s="59"/>
      <c r="H68" s="211"/>
      <c r="I68" s="211"/>
      <c r="J68" s="60"/>
      <c r="K68" s="212" t="str">
        <f t="shared" si="1"/>
        <v/>
      </c>
      <c r="L68" s="213"/>
    </row>
    <row r="69" spans="1:12" x14ac:dyDescent="0.2">
      <c r="A69" s="167" t="str">
        <f>IF(Rev_Prix_Sal_Prix_Unitaires!A69="","",Rev_Prix_Sal_Prix_Unitaires!A69)</f>
        <v/>
      </c>
      <c r="B69" s="177" t="str">
        <f>IF(Rev_Prix_Sal_Prix_Unitaires!B69="","",Rev_Prix_Sal_Prix_Unitaires!B69)</f>
        <v/>
      </c>
      <c r="C69" s="57" t="s">
        <v>89</v>
      </c>
      <c r="D69" s="110"/>
      <c r="E69" s="61"/>
      <c r="F69" s="159" t="str">
        <f t="shared" si="0"/>
        <v/>
      </c>
      <c r="G69" s="59"/>
      <c r="H69" s="211"/>
      <c r="I69" s="211"/>
      <c r="J69" s="60"/>
      <c r="K69" s="212" t="str">
        <f t="shared" si="1"/>
        <v/>
      </c>
      <c r="L69" s="213"/>
    </row>
    <row r="70" spans="1:12" x14ac:dyDescent="0.2">
      <c r="A70" s="167" t="str">
        <f>IF(Rev_Prix_Sal_Prix_Unitaires!A70="","",Rev_Prix_Sal_Prix_Unitaires!A70)</f>
        <v/>
      </c>
      <c r="B70" s="177" t="str">
        <f>IF(Rev_Prix_Sal_Prix_Unitaires!B70="","",Rev_Prix_Sal_Prix_Unitaires!B70)</f>
        <v/>
      </c>
      <c r="C70" s="57" t="s">
        <v>90</v>
      </c>
      <c r="D70" s="110"/>
      <c r="E70" s="61"/>
      <c r="F70" s="159" t="str">
        <f t="shared" si="0"/>
        <v/>
      </c>
      <c r="G70" s="59"/>
      <c r="H70" s="211"/>
      <c r="I70" s="211"/>
      <c r="J70" s="60"/>
      <c r="K70" s="212" t="str">
        <f t="shared" si="1"/>
        <v/>
      </c>
      <c r="L70" s="213"/>
    </row>
    <row r="71" spans="1:12" x14ac:dyDescent="0.2">
      <c r="A71" s="167" t="str">
        <f>IF(Rev_Prix_Sal_Prix_Unitaires!A71="","",Rev_Prix_Sal_Prix_Unitaires!A71)</f>
        <v/>
      </c>
      <c r="B71" s="177" t="str">
        <f>IF(Rev_Prix_Sal_Prix_Unitaires!B71="","",Rev_Prix_Sal_Prix_Unitaires!B71)</f>
        <v/>
      </c>
      <c r="C71" s="57" t="s">
        <v>91</v>
      </c>
      <c r="D71" s="110"/>
      <c r="E71" s="61"/>
      <c r="F71" s="159" t="str">
        <f t="shared" si="0"/>
        <v/>
      </c>
      <c r="G71" s="59"/>
      <c r="H71" s="211"/>
      <c r="I71" s="211"/>
      <c r="J71" s="60"/>
      <c r="K71" s="212" t="str">
        <f t="shared" si="1"/>
        <v/>
      </c>
      <c r="L71" s="213"/>
    </row>
    <row r="72" spans="1:12" x14ac:dyDescent="0.2">
      <c r="A72" s="167" t="str">
        <f>IF(Rev_Prix_Sal_Prix_Unitaires!A72="","",Rev_Prix_Sal_Prix_Unitaires!A72)</f>
        <v/>
      </c>
      <c r="B72" s="177" t="str">
        <f>IF(Rev_Prix_Sal_Prix_Unitaires!B72="","",Rev_Prix_Sal_Prix_Unitaires!B72)</f>
        <v/>
      </c>
      <c r="C72" s="57" t="s">
        <v>92</v>
      </c>
      <c r="D72" s="110"/>
      <c r="E72" s="61"/>
      <c r="F72" s="159" t="str">
        <f t="shared" si="0"/>
        <v/>
      </c>
      <c r="G72" s="59"/>
      <c r="H72" s="211"/>
      <c r="I72" s="211"/>
      <c r="J72" s="60"/>
      <c r="K72" s="212" t="str">
        <f t="shared" si="1"/>
        <v/>
      </c>
      <c r="L72" s="213"/>
    </row>
    <row r="73" spans="1:12" x14ac:dyDescent="0.2">
      <c r="A73" s="167" t="str">
        <f>IF(Rev_Prix_Sal_Prix_Unitaires!A73="","",Rev_Prix_Sal_Prix_Unitaires!A73)</f>
        <v/>
      </c>
      <c r="B73" s="177" t="str">
        <f>IF(Rev_Prix_Sal_Prix_Unitaires!B73="","",Rev_Prix_Sal_Prix_Unitaires!B73)</f>
        <v/>
      </c>
      <c r="C73" s="57" t="s">
        <v>93</v>
      </c>
      <c r="D73" s="110"/>
      <c r="E73" s="61"/>
      <c r="F73" s="159" t="str">
        <f t="shared" si="0"/>
        <v/>
      </c>
      <c r="G73" s="59"/>
      <c r="H73" s="211"/>
      <c r="I73" s="211"/>
      <c r="J73" s="60"/>
      <c r="K73" s="212" t="str">
        <f t="shared" si="1"/>
        <v/>
      </c>
      <c r="L73" s="213"/>
    </row>
    <row r="74" spans="1:12" x14ac:dyDescent="0.2">
      <c r="A74" s="167" t="str">
        <f>IF(Rev_Prix_Sal_Prix_Unitaires!A74="","",Rev_Prix_Sal_Prix_Unitaires!A74)</f>
        <v/>
      </c>
      <c r="B74" s="177" t="str">
        <f>IF(Rev_Prix_Sal_Prix_Unitaires!B74="","",Rev_Prix_Sal_Prix_Unitaires!B74)</f>
        <v/>
      </c>
      <c r="C74" s="57" t="s">
        <v>94</v>
      </c>
      <c r="D74" s="110"/>
      <c r="E74" s="61"/>
      <c r="F74" s="159" t="str">
        <f t="shared" si="0"/>
        <v/>
      </c>
      <c r="G74" s="59"/>
      <c r="H74" s="211"/>
      <c r="I74" s="211"/>
      <c r="J74" s="60"/>
      <c r="K74" s="212" t="str">
        <f t="shared" si="1"/>
        <v/>
      </c>
      <c r="L74" s="213"/>
    </row>
    <row r="75" spans="1:12" x14ac:dyDescent="0.2">
      <c r="A75" s="167" t="str">
        <f>IF(Rev_Prix_Sal_Prix_Unitaires!A75="","",Rev_Prix_Sal_Prix_Unitaires!A75)</f>
        <v/>
      </c>
      <c r="B75" s="177" t="str">
        <f>IF(Rev_Prix_Sal_Prix_Unitaires!B75="","",Rev_Prix_Sal_Prix_Unitaires!B75)</f>
        <v/>
      </c>
      <c r="C75" s="57" t="s">
        <v>95</v>
      </c>
      <c r="D75" s="110"/>
      <c r="E75" s="61"/>
      <c r="F75" s="159" t="str">
        <f t="shared" si="0"/>
        <v/>
      </c>
      <c r="G75" s="59"/>
      <c r="H75" s="211"/>
      <c r="I75" s="211"/>
      <c r="J75" s="60"/>
      <c r="K75" s="212" t="str">
        <f t="shared" si="1"/>
        <v/>
      </c>
      <c r="L75" s="213"/>
    </row>
    <row r="76" spans="1:12" x14ac:dyDescent="0.2">
      <c r="A76" s="167" t="str">
        <f>IF(Rev_Prix_Sal_Prix_Unitaires!A76="","",Rev_Prix_Sal_Prix_Unitaires!A76)</f>
        <v/>
      </c>
      <c r="B76" s="177" t="str">
        <f>IF(Rev_Prix_Sal_Prix_Unitaires!B76="","",Rev_Prix_Sal_Prix_Unitaires!B76)</f>
        <v/>
      </c>
      <c r="C76" s="57" t="s">
        <v>96</v>
      </c>
      <c r="D76" s="110"/>
      <c r="E76" s="61"/>
      <c r="F76" s="159" t="str">
        <f t="shared" si="0"/>
        <v/>
      </c>
      <c r="G76" s="59"/>
      <c r="H76" s="211"/>
      <c r="I76" s="211"/>
      <c r="J76" s="60"/>
      <c r="K76" s="212" t="str">
        <f t="shared" si="1"/>
        <v/>
      </c>
      <c r="L76" s="213"/>
    </row>
    <row r="77" spans="1:12" x14ac:dyDescent="0.2">
      <c r="A77" s="167" t="str">
        <f>IF(Rev_Prix_Sal_Prix_Unitaires!A77="","",Rev_Prix_Sal_Prix_Unitaires!A77)</f>
        <v/>
      </c>
      <c r="B77" s="177" t="str">
        <f>IF(Rev_Prix_Sal_Prix_Unitaires!B77="","",Rev_Prix_Sal_Prix_Unitaires!B77)</f>
        <v/>
      </c>
      <c r="C77" s="57" t="s">
        <v>97</v>
      </c>
      <c r="D77" s="110"/>
      <c r="E77" s="61"/>
      <c r="F77" s="159" t="str">
        <f t="shared" si="0"/>
        <v/>
      </c>
      <c r="G77" s="59"/>
      <c r="H77" s="211"/>
      <c r="I77" s="211"/>
      <c r="J77" s="60"/>
      <c r="K77" s="212" t="str">
        <f t="shared" si="1"/>
        <v/>
      </c>
      <c r="L77" s="213"/>
    </row>
    <row r="78" spans="1:12" x14ac:dyDescent="0.2">
      <c r="A78" s="167" t="str">
        <f>IF(Rev_Prix_Sal_Prix_Unitaires!A78="","",Rev_Prix_Sal_Prix_Unitaires!A78)</f>
        <v/>
      </c>
      <c r="B78" s="177" t="str">
        <f>IF(Rev_Prix_Sal_Prix_Unitaires!B78="","",Rev_Prix_Sal_Prix_Unitaires!B78)</f>
        <v/>
      </c>
      <c r="C78" s="57" t="s">
        <v>98</v>
      </c>
      <c r="D78" s="110"/>
      <c r="E78" s="61"/>
      <c r="F78" s="159" t="str">
        <f t="shared" si="0"/>
        <v/>
      </c>
      <c r="G78" s="59"/>
      <c r="H78" s="211"/>
      <c r="I78" s="211"/>
      <c r="J78" s="60"/>
      <c r="K78" s="212" t="str">
        <f t="shared" si="1"/>
        <v/>
      </c>
      <c r="L78" s="213"/>
    </row>
    <row r="79" spans="1:12" x14ac:dyDescent="0.2">
      <c r="A79" s="167" t="str">
        <f>IF(Rev_Prix_Sal_Prix_Unitaires!A79="","",Rev_Prix_Sal_Prix_Unitaires!A79)</f>
        <v/>
      </c>
      <c r="B79" s="177" t="str">
        <f>IF(Rev_Prix_Sal_Prix_Unitaires!B79="","",Rev_Prix_Sal_Prix_Unitaires!B79)</f>
        <v/>
      </c>
      <c r="C79" s="57" t="s">
        <v>141</v>
      </c>
      <c r="D79" s="110"/>
      <c r="E79" s="171"/>
      <c r="F79" s="159" t="str">
        <f t="shared" si="0"/>
        <v/>
      </c>
      <c r="G79" s="172"/>
      <c r="H79" s="211"/>
      <c r="I79" s="211"/>
      <c r="J79" s="173"/>
      <c r="K79" s="212" t="str">
        <f t="shared" ref="K79:K98" si="2">IF(F79="","",F79*(1+(H79/100)))</f>
        <v/>
      </c>
      <c r="L79" s="213"/>
    </row>
    <row r="80" spans="1:12" x14ac:dyDescent="0.2">
      <c r="A80" s="167" t="str">
        <f>IF(Rev_Prix_Sal_Prix_Unitaires!A80="","",Rev_Prix_Sal_Prix_Unitaires!A80)</f>
        <v/>
      </c>
      <c r="B80" s="177" t="str">
        <f>IF(Rev_Prix_Sal_Prix_Unitaires!B80="","",Rev_Prix_Sal_Prix_Unitaires!B80)</f>
        <v/>
      </c>
      <c r="C80" s="57" t="s">
        <v>142</v>
      </c>
      <c r="D80" s="110"/>
      <c r="E80" s="171"/>
      <c r="F80" s="159" t="str">
        <f t="shared" si="0"/>
        <v/>
      </c>
      <c r="G80" s="172"/>
      <c r="H80" s="211"/>
      <c r="I80" s="211"/>
      <c r="J80" s="173"/>
      <c r="K80" s="212" t="str">
        <f t="shared" si="2"/>
        <v/>
      </c>
      <c r="L80" s="213"/>
    </row>
    <row r="81" spans="1:12" x14ac:dyDescent="0.2">
      <c r="A81" s="167" t="str">
        <f>IF(Rev_Prix_Sal_Prix_Unitaires!A81="","",Rev_Prix_Sal_Prix_Unitaires!A81)</f>
        <v/>
      </c>
      <c r="B81" s="177" t="str">
        <f>IF(Rev_Prix_Sal_Prix_Unitaires!B81="","",Rev_Prix_Sal_Prix_Unitaires!B81)</f>
        <v/>
      </c>
      <c r="C81" s="57" t="s">
        <v>143</v>
      </c>
      <c r="D81" s="110"/>
      <c r="E81" s="171"/>
      <c r="F81" s="159" t="str">
        <f t="shared" si="0"/>
        <v/>
      </c>
      <c r="G81" s="172"/>
      <c r="H81" s="211"/>
      <c r="I81" s="211"/>
      <c r="J81" s="173"/>
      <c r="K81" s="212" t="str">
        <f t="shared" si="2"/>
        <v/>
      </c>
      <c r="L81" s="213"/>
    </row>
    <row r="82" spans="1:12" x14ac:dyDescent="0.2">
      <c r="A82" s="167" t="str">
        <f>IF(Rev_Prix_Sal_Prix_Unitaires!A82="","",Rev_Prix_Sal_Prix_Unitaires!A82)</f>
        <v/>
      </c>
      <c r="B82" s="177" t="str">
        <f>IF(Rev_Prix_Sal_Prix_Unitaires!B82="","",Rev_Prix_Sal_Prix_Unitaires!B82)</f>
        <v/>
      </c>
      <c r="C82" s="57" t="s">
        <v>144</v>
      </c>
      <c r="D82" s="110"/>
      <c r="E82" s="171"/>
      <c r="F82" s="159" t="str">
        <f t="shared" si="0"/>
        <v/>
      </c>
      <c r="G82" s="172"/>
      <c r="H82" s="211"/>
      <c r="I82" s="211"/>
      <c r="J82" s="173"/>
      <c r="K82" s="212" t="str">
        <f t="shared" si="2"/>
        <v/>
      </c>
      <c r="L82" s="213"/>
    </row>
    <row r="83" spans="1:12" x14ac:dyDescent="0.2">
      <c r="A83" s="167" t="str">
        <f>IF(Rev_Prix_Sal_Prix_Unitaires!A83="","",Rev_Prix_Sal_Prix_Unitaires!A83)</f>
        <v/>
      </c>
      <c r="B83" s="177" t="str">
        <f>IF(Rev_Prix_Sal_Prix_Unitaires!B83="","",Rev_Prix_Sal_Prix_Unitaires!B83)</f>
        <v/>
      </c>
      <c r="C83" s="57" t="s">
        <v>145</v>
      </c>
      <c r="D83" s="110"/>
      <c r="E83" s="171"/>
      <c r="F83" s="159" t="str">
        <f t="shared" si="0"/>
        <v/>
      </c>
      <c r="G83" s="172"/>
      <c r="H83" s="211"/>
      <c r="I83" s="211"/>
      <c r="J83" s="173"/>
      <c r="K83" s="212" t="str">
        <f t="shared" si="2"/>
        <v/>
      </c>
      <c r="L83" s="213"/>
    </row>
    <row r="84" spans="1:12" x14ac:dyDescent="0.2">
      <c r="A84" s="167" t="str">
        <f>IF(Rev_Prix_Sal_Prix_Unitaires!A84="","",Rev_Prix_Sal_Prix_Unitaires!A84)</f>
        <v/>
      </c>
      <c r="B84" s="177" t="str">
        <f>IF(Rev_Prix_Sal_Prix_Unitaires!B84="","",Rev_Prix_Sal_Prix_Unitaires!B84)</f>
        <v/>
      </c>
      <c r="C84" s="57" t="s">
        <v>146</v>
      </c>
      <c r="D84" s="110"/>
      <c r="E84" s="171"/>
      <c r="F84" s="159" t="str">
        <f t="shared" si="0"/>
        <v/>
      </c>
      <c r="G84" s="172"/>
      <c r="H84" s="211"/>
      <c r="I84" s="211"/>
      <c r="J84" s="173"/>
      <c r="K84" s="212" t="str">
        <f t="shared" si="2"/>
        <v/>
      </c>
      <c r="L84" s="213"/>
    </row>
    <row r="85" spans="1:12" x14ac:dyDescent="0.2">
      <c r="A85" s="167" t="str">
        <f>IF(Rev_Prix_Sal_Prix_Unitaires!A85="","",Rev_Prix_Sal_Prix_Unitaires!A85)</f>
        <v/>
      </c>
      <c r="B85" s="177" t="str">
        <f>IF(Rev_Prix_Sal_Prix_Unitaires!B85="","",Rev_Prix_Sal_Prix_Unitaires!B85)</f>
        <v/>
      </c>
      <c r="C85" s="57" t="s">
        <v>147</v>
      </c>
      <c r="D85" s="110"/>
      <c r="E85" s="171"/>
      <c r="F85" s="159" t="str">
        <f t="shared" si="0"/>
        <v/>
      </c>
      <c r="G85" s="172"/>
      <c r="H85" s="211"/>
      <c r="I85" s="211"/>
      <c r="J85" s="173"/>
      <c r="K85" s="212" t="str">
        <f t="shared" si="2"/>
        <v/>
      </c>
      <c r="L85" s="213"/>
    </row>
    <row r="86" spans="1:12" x14ac:dyDescent="0.2">
      <c r="A86" s="167" t="str">
        <f>IF(Rev_Prix_Sal_Prix_Unitaires!A86="","",Rev_Prix_Sal_Prix_Unitaires!A86)</f>
        <v/>
      </c>
      <c r="B86" s="177" t="str">
        <f>IF(Rev_Prix_Sal_Prix_Unitaires!B86="","",Rev_Prix_Sal_Prix_Unitaires!B86)</f>
        <v/>
      </c>
      <c r="C86" s="57" t="s">
        <v>148</v>
      </c>
      <c r="D86" s="110"/>
      <c r="E86" s="171"/>
      <c r="F86" s="159" t="str">
        <f t="shared" si="0"/>
        <v/>
      </c>
      <c r="G86" s="172"/>
      <c r="H86" s="211"/>
      <c r="I86" s="211"/>
      <c r="J86" s="173"/>
      <c r="K86" s="212" t="str">
        <f t="shared" si="2"/>
        <v/>
      </c>
      <c r="L86" s="213"/>
    </row>
    <row r="87" spans="1:12" x14ac:dyDescent="0.2">
      <c r="A87" s="167" t="str">
        <f>IF(Rev_Prix_Sal_Prix_Unitaires!A87="","",Rev_Prix_Sal_Prix_Unitaires!A87)</f>
        <v/>
      </c>
      <c r="B87" s="177" t="str">
        <f>IF(Rev_Prix_Sal_Prix_Unitaires!B87="","",Rev_Prix_Sal_Prix_Unitaires!B87)</f>
        <v/>
      </c>
      <c r="C87" s="57" t="s">
        <v>149</v>
      </c>
      <c r="D87" s="110"/>
      <c r="E87" s="171"/>
      <c r="F87" s="159" t="str">
        <f t="shared" si="0"/>
        <v/>
      </c>
      <c r="G87" s="172"/>
      <c r="H87" s="211"/>
      <c r="I87" s="211"/>
      <c r="J87" s="173"/>
      <c r="K87" s="212" t="str">
        <f t="shared" si="2"/>
        <v/>
      </c>
      <c r="L87" s="213"/>
    </row>
    <row r="88" spans="1:12" x14ac:dyDescent="0.2">
      <c r="A88" s="167" t="str">
        <f>IF(Rev_Prix_Sal_Prix_Unitaires!A88="","",Rev_Prix_Sal_Prix_Unitaires!A88)</f>
        <v/>
      </c>
      <c r="B88" s="177" t="str">
        <f>IF(Rev_Prix_Sal_Prix_Unitaires!B88="","",Rev_Prix_Sal_Prix_Unitaires!B88)</f>
        <v/>
      </c>
      <c r="C88" s="57" t="s">
        <v>150</v>
      </c>
      <c r="D88" s="110"/>
      <c r="E88" s="171"/>
      <c r="F88" s="159" t="str">
        <f t="shared" si="0"/>
        <v/>
      </c>
      <c r="G88" s="172"/>
      <c r="H88" s="211"/>
      <c r="I88" s="211"/>
      <c r="J88" s="173"/>
      <c r="K88" s="212" t="str">
        <f t="shared" si="2"/>
        <v/>
      </c>
      <c r="L88" s="213"/>
    </row>
    <row r="89" spans="1:12" x14ac:dyDescent="0.2">
      <c r="A89" s="167" t="str">
        <f>IF(Rev_Prix_Sal_Prix_Unitaires!A89="","",Rev_Prix_Sal_Prix_Unitaires!A89)</f>
        <v/>
      </c>
      <c r="B89" s="177" t="str">
        <f>IF(Rev_Prix_Sal_Prix_Unitaires!B89="","",Rev_Prix_Sal_Prix_Unitaires!B89)</f>
        <v/>
      </c>
      <c r="C89" s="57" t="s">
        <v>151</v>
      </c>
      <c r="D89" s="110"/>
      <c r="E89" s="171"/>
      <c r="F89" s="159" t="str">
        <f t="shared" si="0"/>
        <v/>
      </c>
      <c r="G89" s="172"/>
      <c r="H89" s="211"/>
      <c r="I89" s="211"/>
      <c r="J89" s="173"/>
      <c r="K89" s="212" t="str">
        <f t="shared" si="2"/>
        <v/>
      </c>
      <c r="L89" s="213"/>
    </row>
    <row r="90" spans="1:12" x14ac:dyDescent="0.2">
      <c r="A90" s="167" t="str">
        <f>IF(Rev_Prix_Sal_Prix_Unitaires!A90="","",Rev_Prix_Sal_Prix_Unitaires!A90)</f>
        <v/>
      </c>
      <c r="B90" s="177" t="str">
        <f>IF(Rev_Prix_Sal_Prix_Unitaires!B90="","",Rev_Prix_Sal_Prix_Unitaires!B90)</f>
        <v/>
      </c>
      <c r="C90" s="57" t="s">
        <v>152</v>
      </c>
      <c r="D90" s="110"/>
      <c r="E90" s="171"/>
      <c r="F90" s="159" t="str">
        <f t="shared" si="0"/>
        <v/>
      </c>
      <c r="G90" s="172"/>
      <c r="H90" s="211"/>
      <c r="I90" s="211"/>
      <c r="J90" s="173"/>
      <c r="K90" s="212" t="str">
        <f t="shared" si="2"/>
        <v/>
      </c>
      <c r="L90" s="213"/>
    </row>
    <row r="91" spans="1:12" x14ac:dyDescent="0.2">
      <c r="A91" s="167" t="str">
        <f>IF(Rev_Prix_Sal_Prix_Unitaires!A91="","",Rev_Prix_Sal_Prix_Unitaires!A91)</f>
        <v/>
      </c>
      <c r="B91" s="177" t="str">
        <f>IF(Rev_Prix_Sal_Prix_Unitaires!B91="","",Rev_Prix_Sal_Prix_Unitaires!B91)</f>
        <v/>
      </c>
      <c r="C91" s="57" t="s">
        <v>153</v>
      </c>
      <c r="D91" s="110"/>
      <c r="E91" s="171"/>
      <c r="F91" s="159" t="str">
        <f t="shared" si="0"/>
        <v/>
      </c>
      <c r="G91" s="172"/>
      <c r="H91" s="211"/>
      <c r="I91" s="211"/>
      <c r="J91" s="173"/>
      <c r="K91" s="212" t="str">
        <f t="shared" si="2"/>
        <v/>
      </c>
      <c r="L91" s="213"/>
    </row>
    <row r="92" spans="1:12" x14ac:dyDescent="0.2">
      <c r="A92" s="167" t="str">
        <f>IF(Rev_Prix_Sal_Prix_Unitaires!A92="","",Rev_Prix_Sal_Prix_Unitaires!A92)</f>
        <v/>
      </c>
      <c r="B92" s="177" t="str">
        <f>IF(Rev_Prix_Sal_Prix_Unitaires!B92="","",Rev_Prix_Sal_Prix_Unitaires!B92)</f>
        <v/>
      </c>
      <c r="C92" s="57" t="s">
        <v>154</v>
      </c>
      <c r="D92" s="110"/>
      <c r="E92" s="171"/>
      <c r="F92" s="159" t="str">
        <f t="shared" si="0"/>
        <v/>
      </c>
      <c r="G92" s="172"/>
      <c r="H92" s="211"/>
      <c r="I92" s="211"/>
      <c r="J92" s="173"/>
      <c r="K92" s="212" t="str">
        <f t="shared" si="2"/>
        <v/>
      </c>
      <c r="L92" s="213"/>
    </row>
    <row r="93" spans="1:12" x14ac:dyDescent="0.2">
      <c r="A93" s="167" t="str">
        <f>IF(Rev_Prix_Sal_Prix_Unitaires!A93="","",Rev_Prix_Sal_Prix_Unitaires!A93)</f>
        <v/>
      </c>
      <c r="B93" s="177" t="str">
        <f>IF(Rev_Prix_Sal_Prix_Unitaires!B93="","",Rev_Prix_Sal_Prix_Unitaires!B93)</f>
        <v/>
      </c>
      <c r="C93" s="57" t="s">
        <v>155</v>
      </c>
      <c r="D93" s="110"/>
      <c r="E93" s="171"/>
      <c r="F93" s="159" t="str">
        <f t="shared" si="0"/>
        <v/>
      </c>
      <c r="G93" s="172"/>
      <c r="H93" s="211"/>
      <c r="I93" s="211"/>
      <c r="J93" s="173"/>
      <c r="K93" s="212" t="str">
        <f t="shared" si="2"/>
        <v/>
      </c>
      <c r="L93" s="213"/>
    </row>
    <row r="94" spans="1:12" x14ac:dyDescent="0.2">
      <c r="A94" s="167" t="str">
        <f>IF(Rev_Prix_Sal_Prix_Unitaires!A94="","",Rev_Prix_Sal_Prix_Unitaires!A94)</f>
        <v/>
      </c>
      <c r="B94" s="177" t="str">
        <f>IF(Rev_Prix_Sal_Prix_Unitaires!B94="","",Rev_Prix_Sal_Prix_Unitaires!B94)</f>
        <v/>
      </c>
      <c r="C94" s="57" t="s">
        <v>156</v>
      </c>
      <c r="D94" s="110"/>
      <c r="E94" s="171"/>
      <c r="F94" s="159" t="str">
        <f t="shared" si="0"/>
        <v/>
      </c>
      <c r="G94" s="172"/>
      <c r="H94" s="211"/>
      <c r="I94" s="211"/>
      <c r="J94" s="173"/>
      <c r="K94" s="212" t="str">
        <f t="shared" si="2"/>
        <v/>
      </c>
      <c r="L94" s="213"/>
    </row>
    <row r="95" spans="1:12" x14ac:dyDescent="0.2">
      <c r="A95" s="167" t="str">
        <f>IF(Rev_Prix_Sal_Prix_Unitaires!A95="","",Rev_Prix_Sal_Prix_Unitaires!A95)</f>
        <v/>
      </c>
      <c r="B95" s="177" t="str">
        <f>IF(Rev_Prix_Sal_Prix_Unitaires!B95="","",Rev_Prix_Sal_Prix_Unitaires!B95)</f>
        <v/>
      </c>
      <c r="C95" s="57" t="s">
        <v>157</v>
      </c>
      <c r="D95" s="110"/>
      <c r="E95" s="171"/>
      <c r="F95" s="159" t="str">
        <f t="shared" si="0"/>
        <v/>
      </c>
      <c r="G95" s="172"/>
      <c r="H95" s="211"/>
      <c r="I95" s="211"/>
      <c r="J95" s="173"/>
      <c r="K95" s="212" t="str">
        <f t="shared" si="2"/>
        <v/>
      </c>
      <c r="L95" s="213"/>
    </row>
    <row r="96" spans="1:12" x14ac:dyDescent="0.2">
      <c r="A96" s="167" t="str">
        <f>IF(Rev_Prix_Sal_Prix_Unitaires!A96="","",Rev_Prix_Sal_Prix_Unitaires!A96)</f>
        <v/>
      </c>
      <c r="B96" s="177" t="str">
        <f>IF(Rev_Prix_Sal_Prix_Unitaires!B96="","",Rev_Prix_Sal_Prix_Unitaires!B96)</f>
        <v/>
      </c>
      <c r="C96" s="57" t="s">
        <v>158</v>
      </c>
      <c r="D96" s="110"/>
      <c r="E96" s="171"/>
      <c r="F96" s="159" t="str">
        <f t="shared" si="0"/>
        <v/>
      </c>
      <c r="G96" s="172"/>
      <c r="H96" s="211"/>
      <c r="I96" s="211"/>
      <c r="J96" s="173"/>
      <c r="K96" s="212" t="str">
        <f t="shared" si="2"/>
        <v/>
      </c>
      <c r="L96" s="213"/>
    </row>
    <row r="97" spans="1:12" x14ac:dyDescent="0.2">
      <c r="A97" s="167" t="str">
        <f>IF(Rev_Prix_Sal_Prix_Unitaires!A97="","",Rev_Prix_Sal_Prix_Unitaires!A97)</f>
        <v/>
      </c>
      <c r="B97" s="177" t="str">
        <f>IF(Rev_Prix_Sal_Prix_Unitaires!B97="","",Rev_Prix_Sal_Prix_Unitaires!B97)</f>
        <v/>
      </c>
      <c r="C97" s="57" t="s">
        <v>159</v>
      </c>
      <c r="D97" s="110"/>
      <c r="E97" s="171"/>
      <c r="F97" s="159" t="str">
        <f t="shared" si="0"/>
        <v/>
      </c>
      <c r="G97" s="172"/>
      <c r="H97" s="211"/>
      <c r="I97" s="211"/>
      <c r="J97" s="173"/>
      <c r="K97" s="212" t="str">
        <f t="shared" si="2"/>
        <v/>
      </c>
      <c r="L97" s="213"/>
    </row>
    <row r="98" spans="1:12" x14ac:dyDescent="0.2">
      <c r="A98" s="167" t="str">
        <f>IF(Rev_Prix_Sal_Prix_Unitaires!A98="","",Rev_Prix_Sal_Prix_Unitaires!A98)</f>
        <v/>
      </c>
      <c r="B98" s="177" t="str">
        <f>IF(Rev_Prix_Sal_Prix_Unitaires!B98="","",Rev_Prix_Sal_Prix_Unitaires!B98)</f>
        <v/>
      </c>
      <c r="C98" s="57" t="s">
        <v>160</v>
      </c>
      <c r="D98" s="110"/>
      <c r="E98" s="171"/>
      <c r="F98" s="159" t="str">
        <f>IF(B98="","",facteur*D98)</f>
        <v/>
      </c>
      <c r="G98" s="172"/>
      <c r="H98" s="211"/>
      <c r="I98" s="211"/>
      <c r="J98" s="173"/>
      <c r="K98" s="212" t="str">
        <f t="shared" si="2"/>
        <v/>
      </c>
      <c r="L98" s="213"/>
    </row>
    <row r="99" spans="1:12" ht="13.5" thickBot="1" x14ac:dyDescent="0.25">
      <c r="A99" s="155"/>
      <c r="B99" s="156"/>
      <c r="C99" s="62"/>
      <c r="D99" s="157"/>
      <c r="E99" s="63"/>
      <c r="F99" s="160"/>
      <c r="G99" s="64"/>
      <c r="H99" s="214"/>
      <c r="I99" s="214"/>
      <c r="J99" s="65"/>
      <c r="K99" s="215"/>
      <c r="L99" s="216"/>
    </row>
    <row r="100" spans="1:12" ht="15.75" thickBot="1" x14ac:dyDescent="0.25">
      <c r="A100" s="217" t="s">
        <v>99</v>
      </c>
      <c r="B100" s="218"/>
      <c r="C100" s="66"/>
      <c r="D100" s="67"/>
      <c r="E100" s="68"/>
      <c r="F100" s="67"/>
      <c r="G100" s="68"/>
      <c r="H100" s="69"/>
      <c r="I100" s="69"/>
      <c r="J100" s="67"/>
      <c r="K100" s="219">
        <f>SUM($K$49:$L$99)</f>
        <v>0</v>
      </c>
      <c r="L100" s="220"/>
    </row>
    <row r="101" spans="1:12" ht="13.5" thickBot="1" x14ac:dyDescent="0.25"/>
    <row r="102" spans="1:12" ht="13.5" thickBot="1" x14ac:dyDescent="0.25">
      <c r="A102" s="221" t="s">
        <v>100</v>
      </c>
      <c r="B102" s="222"/>
      <c r="C102" s="222"/>
      <c r="D102" s="222"/>
      <c r="E102" s="222"/>
      <c r="F102" s="222"/>
      <c r="G102" s="222"/>
      <c r="H102" s="222"/>
      <c r="I102" s="222"/>
      <c r="J102" s="222"/>
      <c r="K102" s="222"/>
      <c r="L102" s="223"/>
    </row>
    <row r="103" spans="1:12" x14ac:dyDescent="0.2">
      <c r="A103" s="12"/>
      <c r="B103" s="70"/>
      <c r="C103" s="15"/>
      <c r="D103" s="12"/>
      <c r="E103" s="15"/>
      <c r="F103" s="12"/>
      <c r="G103" s="15"/>
      <c r="H103" s="12"/>
      <c r="I103" s="14"/>
      <c r="J103" s="15"/>
      <c r="K103" s="14"/>
      <c r="L103" s="15"/>
    </row>
    <row r="104" spans="1:12" x14ac:dyDescent="0.2">
      <c r="A104" s="71" t="s">
        <v>101</v>
      </c>
      <c r="B104" s="72"/>
      <c r="C104" s="73"/>
      <c r="D104" s="71" t="s">
        <v>102</v>
      </c>
      <c r="E104" s="73"/>
      <c r="F104" s="71" t="s">
        <v>103</v>
      </c>
      <c r="G104" s="73"/>
      <c r="H104" s="71" t="s">
        <v>103</v>
      </c>
      <c r="I104" s="72"/>
      <c r="J104" s="73"/>
      <c r="K104" s="72" t="s">
        <v>104</v>
      </c>
      <c r="L104" s="73"/>
    </row>
    <row r="105" spans="1:12" x14ac:dyDescent="0.2">
      <c r="A105" s="16"/>
      <c r="B105" s="8"/>
      <c r="C105" s="18"/>
      <c r="D105" s="71" t="s">
        <v>105</v>
      </c>
      <c r="E105" s="73"/>
      <c r="F105" s="71" t="s">
        <v>106</v>
      </c>
      <c r="G105" s="73"/>
      <c r="H105" s="71" t="s">
        <v>107</v>
      </c>
      <c r="I105" s="72"/>
      <c r="J105" s="73"/>
      <c r="K105" s="72" t="s">
        <v>108</v>
      </c>
      <c r="L105" s="73"/>
    </row>
    <row r="106" spans="1:12" x14ac:dyDescent="0.2">
      <c r="A106" s="16"/>
      <c r="B106" s="8"/>
      <c r="C106" s="18"/>
      <c r="D106" s="16"/>
      <c r="E106" s="18"/>
      <c r="F106" s="71" t="s">
        <v>109</v>
      </c>
      <c r="G106" s="73"/>
      <c r="H106" s="71" t="s">
        <v>109</v>
      </c>
      <c r="I106" s="72"/>
      <c r="J106" s="73"/>
      <c r="K106" s="72" t="s">
        <v>110</v>
      </c>
      <c r="L106" s="73"/>
    </row>
    <row r="107" spans="1:12" x14ac:dyDescent="0.2">
      <c r="A107" s="16"/>
      <c r="B107" s="8"/>
      <c r="C107" s="18"/>
      <c r="D107" s="16"/>
      <c r="E107" s="18"/>
      <c r="F107" s="71"/>
      <c r="G107" s="73"/>
      <c r="H107" s="71"/>
      <c r="I107" s="72"/>
      <c r="J107" s="73"/>
      <c r="K107" s="72" t="s">
        <v>111</v>
      </c>
      <c r="L107" s="73"/>
    </row>
    <row r="108" spans="1:12" ht="13.5" thickBot="1" x14ac:dyDescent="0.25">
      <c r="A108" s="33"/>
      <c r="B108" s="34"/>
      <c r="C108" s="36"/>
      <c r="D108" s="74" t="s">
        <v>112</v>
      </c>
      <c r="E108" s="45"/>
      <c r="F108" s="74" t="s">
        <v>113</v>
      </c>
      <c r="G108" s="45"/>
      <c r="H108" s="74" t="s">
        <v>114</v>
      </c>
      <c r="I108" s="75"/>
      <c r="J108" s="45"/>
      <c r="K108" s="75" t="s">
        <v>115</v>
      </c>
      <c r="L108" s="45"/>
    </row>
    <row r="109" spans="1:12" ht="13.5" thickBot="1" x14ac:dyDescent="0.25">
      <c r="A109" s="76" t="s">
        <v>116</v>
      </c>
      <c r="B109" s="224" t="str">
        <f>$C$8</f>
        <v/>
      </c>
      <c r="C109" s="225"/>
      <c r="D109" s="77" t="s">
        <v>117</v>
      </c>
      <c r="E109" s="78"/>
      <c r="F109" s="79" t="s">
        <v>117</v>
      </c>
      <c r="G109" s="78"/>
      <c r="H109" s="226">
        <v>1</v>
      </c>
      <c r="I109" s="227"/>
      <c r="J109" s="228"/>
      <c r="K109" s="137">
        <v>1</v>
      </c>
      <c r="L109" s="78"/>
    </row>
    <row r="110" spans="1:12" x14ac:dyDescent="0.2">
      <c r="A110" s="81">
        <v>1</v>
      </c>
      <c r="B110" s="271" t="str">
        <f>IF(Rev_Prix_Sal_Prix_Unitaires!B110="","",Rev_Prix_Sal_Prix_Unitaires!B110)</f>
        <v/>
      </c>
      <c r="C110" s="272"/>
      <c r="D110" s="81" t="s">
        <v>118</v>
      </c>
      <c r="E110" s="82"/>
      <c r="F110" s="161" t="str">
        <f>IF(Rev_Prix_Sal_Prix_Unitaires!F110="","",Rev_Prix_Sal_Prix_Unitaires!F110)</f>
        <v/>
      </c>
      <c r="G110" s="82"/>
      <c r="H110" s="208" t="str">
        <f>IF(Rev_Prix_Sal_Prix_Unitaires!F110="","",F110*1+(F110/100))</f>
        <v/>
      </c>
      <c r="I110" s="209"/>
      <c r="J110" s="210"/>
      <c r="K110" s="143" t="str">
        <f>IF(Rev_Prix_Sal_Prix_Unitaires!F110="","",K109*((F110/100)+1))</f>
        <v/>
      </c>
      <c r="L110" s="82"/>
    </row>
    <row r="111" spans="1:12" x14ac:dyDescent="0.2">
      <c r="A111" s="85">
        <v>2</v>
      </c>
      <c r="B111" s="269" t="str">
        <f>IF(Rev_Prix_Sal_Prix_Unitaires!B111="","",Rev_Prix_Sal_Prix_Unitaires!B111)</f>
        <v/>
      </c>
      <c r="C111" s="270"/>
      <c r="D111" s="83" t="s">
        <v>118</v>
      </c>
      <c r="E111" s="84"/>
      <c r="F111" s="162" t="str">
        <f>IF(Rev_Prix_Sal_Prix_Unitaires!F111="","",Rev_Prix_Sal_Prix_Unitaires!F111)</f>
        <v/>
      </c>
      <c r="G111" s="86"/>
      <c r="H111" s="203" t="str">
        <f>IF(Rev_Prix_Sal_Prix_Unitaires!F111="","",F111*1+(F111/100))</f>
        <v/>
      </c>
      <c r="I111" s="204"/>
      <c r="J111" s="205"/>
      <c r="K111" s="142" t="str">
        <f>IF(Rev_Prix_Sal_Prix_Unitaires!F111="","",K110*((F111/100)+1))</f>
        <v/>
      </c>
      <c r="L111" s="86"/>
    </row>
    <row r="112" spans="1:12" x14ac:dyDescent="0.2">
      <c r="A112" s="85">
        <v>3</v>
      </c>
      <c r="B112" s="269" t="str">
        <f>IF(Rev_Prix_Sal_Prix_Unitaires!B112="","",Rev_Prix_Sal_Prix_Unitaires!B112)</f>
        <v/>
      </c>
      <c r="C112" s="270"/>
      <c r="D112" s="83" t="s">
        <v>118</v>
      </c>
      <c r="E112" s="84"/>
      <c r="F112" s="162" t="str">
        <f>IF(Rev_Prix_Sal_Prix_Unitaires!F112="","",Rev_Prix_Sal_Prix_Unitaires!F112)</f>
        <v/>
      </c>
      <c r="G112" s="86"/>
      <c r="H112" s="203" t="str">
        <f>IF(Rev_Prix_Sal_Prix_Unitaires!F112="","",F112*1+(F112/100))</f>
        <v/>
      </c>
      <c r="I112" s="204"/>
      <c r="J112" s="205"/>
      <c r="K112" s="142" t="str">
        <f>IF(Rev_Prix_Sal_Prix_Unitaires!F112="","",K111*((F112/100)+1))</f>
        <v/>
      </c>
      <c r="L112" s="86"/>
    </row>
    <row r="113" spans="1:12" x14ac:dyDescent="0.2">
      <c r="A113" s="85">
        <v>4</v>
      </c>
      <c r="B113" s="269" t="str">
        <f>IF(Rev_Prix_Sal_Prix_Unitaires!B113="","",Rev_Prix_Sal_Prix_Unitaires!B113)</f>
        <v/>
      </c>
      <c r="C113" s="270"/>
      <c r="D113" s="83" t="s">
        <v>118</v>
      </c>
      <c r="E113" s="84"/>
      <c r="F113" s="162" t="str">
        <f>IF(Rev_Prix_Sal_Prix_Unitaires!F113="","",Rev_Prix_Sal_Prix_Unitaires!F113)</f>
        <v/>
      </c>
      <c r="G113" s="86"/>
      <c r="H113" s="203" t="str">
        <f>IF(Rev_Prix_Sal_Prix_Unitaires!F113="","",F113*1+(F113/100))</f>
        <v/>
      </c>
      <c r="I113" s="204"/>
      <c r="J113" s="205"/>
      <c r="K113" s="142" t="str">
        <f>IF(Rev_Prix_Sal_Prix_Unitaires!F113="","",K112*((F113/100)+1))</f>
        <v/>
      </c>
      <c r="L113" s="86"/>
    </row>
    <row r="114" spans="1:12" x14ac:dyDescent="0.2">
      <c r="A114" s="85">
        <v>5</v>
      </c>
      <c r="B114" s="269" t="str">
        <f>IF(Rev_Prix_Sal_Prix_Unitaires!B114="","",Rev_Prix_Sal_Prix_Unitaires!B114)</f>
        <v/>
      </c>
      <c r="C114" s="270"/>
      <c r="D114" s="83" t="s">
        <v>118</v>
      </c>
      <c r="E114" s="84"/>
      <c r="F114" s="162" t="str">
        <f>IF(Rev_Prix_Sal_Prix_Unitaires!F114="","",Rev_Prix_Sal_Prix_Unitaires!F114)</f>
        <v/>
      </c>
      <c r="G114" s="86"/>
      <c r="H114" s="203" t="str">
        <f>IF(Rev_Prix_Sal_Prix_Unitaires!F114="","",F114*1+(F114/100))</f>
        <v/>
      </c>
      <c r="I114" s="204"/>
      <c r="J114" s="205"/>
      <c r="K114" s="142" t="str">
        <f>IF(Rev_Prix_Sal_Prix_Unitaires!F114="","",K113*((F114/100)+1))</f>
        <v/>
      </c>
      <c r="L114" s="86"/>
    </row>
    <row r="115" spans="1:12" x14ac:dyDescent="0.2">
      <c r="A115" s="85">
        <v>6</v>
      </c>
      <c r="B115" s="269" t="str">
        <f>IF(Rev_Prix_Sal_Prix_Unitaires!B115="","",Rev_Prix_Sal_Prix_Unitaires!B115)</f>
        <v/>
      </c>
      <c r="C115" s="270"/>
      <c r="D115" s="85" t="s">
        <v>118</v>
      </c>
      <c r="E115" s="86"/>
      <c r="F115" s="162" t="str">
        <f>IF(Rev_Prix_Sal_Prix_Unitaires!F115="","",Rev_Prix_Sal_Prix_Unitaires!F115)</f>
        <v/>
      </c>
      <c r="G115" s="87"/>
      <c r="H115" s="203" t="str">
        <f>IF(Rev_Prix_Sal_Prix_Unitaires!F115="","",F115*1+(F115/100))</f>
        <v/>
      </c>
      <c r="I115" s="204"/>
      <c r="J115" s="205"/>
      <c r="K115" s="142" t="str">
        <f>IF(Rev_Prix_Sal_Prix_Unitaires!F115="","",K114*((F115/100)+1))</f>
        <v/>
      </c>
      <c r="L115" s="86"/>
    </row>
    <row r="116" spans="1:12" ht="13.5" thickBot="1" x14ac:dyDescent="0.25">
      <c r="A116" s="163"/>
      <c r="B116" s="273"/>
      <c r="C116" s="274"/>
      <c r="D116" s="141"/>
      <c r="E116" s="36"/>
      <c r="F116" s="164"/>
      <c r="G116" s="165"/>
      <c r="H116" s="149"/>
      <c r="I116" s="150"/>
      <c r="J116" s="148"/>
      <c r="K116" s="147"/>
      <c r="L116" s="148"/>
    </row>
    <row r="117" spans="1:12" x14ac:dyDescent="0.2">
      <c r="A117" s="102"/>
      <c r="B117" s="89"/>
      <c r="C117" s="89"/>
      <c r="D117" s="90"/>
      <c r="E117" s="91"/>
      <c r="F117" s="90"/>
      <c r="G117" s="91"/>
      <c r="H117" s="92"/>
      <c r="I117" s="92"/>
      <c r="J117" s="91"/>
      <c r="K117" s="90"/>
      <c r="L117" s="91"/>
    </row>
    <row r="118" spans="1:12" x14ac:dyDescent="0.2">
      <c r="A118" s="102"/>
      <c r="B118" s="255" t="s">
        <v>161</v>
      </c>
      <c r="C118" s="255"/>
      <c r="D118" s="255"/>
      <c r="E118" s="255"/>
      <c r="F118" s="255"/>
      <c r="G118" s="255"/>
      <c r="H118" s="255"/>
      <c r="I118" s="255"/>
      <c r="J118" s="255"/>
      <c r="K118" s="255"/>
      <c r="L118" s="91"/>
    </row>
    <row r="119" spans="1:12" ht="13.5" thickBot="1" x14ac:dyDescent="0.25"/>
    <row r="120" spans="1:12" ht="13.5" thickBot="1" x14ac:dyDescent="0.25">
      <c r="A120" s="221" t="s">
        <v>119</v>
      </c>
      <c r="B120" s="222"/>
      <c r="C120" s="222"/>
      <c r="D120" s="222"/>
      <c r="E120" s="222"/>
      <c r="F120" s="222"/>
      <c r="G120" s="222"/>
      <c r="H120" s="222"/>
      <c r="I120" s="222"/>
      <c r="J120" s="222"/>
      <c r="K120" s="222"/>
      <c r="L120" s="223"/>
    </row>
    <row r="121" spans="1:12" x14ac:dyDescent="0.2">
      <c r="A121" s="71" t="s">
        <v>120</v>
      </c>
      <c r="B121" s="72"/>
      <c r="C121" s="73"/>
      <c r="D121" s="72" t="s">
        <v>121</v>
      </c>
      <c r="E121" s="73"/>
      <c r="F121" s="72" t="s">
        <v>122</v>
      </c>
      <c r="G121" s="73"/>
      <c r="H121" s="72" t="s">
        <v>123</v>
      </c>
      <c r="I121" s="72"/>
      <c r="J121" s="72"/>
      <c r="K121" s="72"/>
      <c r="L121" s="73"/>
    </row>
    <row r="122" spans="1:12" x14ac:dyDescent="0.2">
      <c r="A122" s="16"/>
      <c r="B122" s="8"/>
      <c r="C122" s="18"/>
      <c r="D122" s="93" t="s">
        <v>124</v>
      </c>
      <c r="E122" s="73"/>
      <c r="F122" s="72" t="s">
        <v>125</v>
      </c>
      <c r="G122" s="73"/>
      <c r="H122" s="72" t="s">
        <v>126</v>
      </c>
      <c r="I122" s="72"/>
      <c r="J122" s="72"/>
      <c r="K122" s="72"/>
      <c r="L122" s="73"/>
    </row>
    <row r="123" spans="1:12" x14ac:dyDescent="0.2">
      <c r="A123" s="16"/>
      <c r="B123" s="8"/>
      <c r="C123" s="18"/>
      <c r="D123" s="72"/>
      <c r="E123" s="73"/>
      <c r="F123" s="94" t="s">
        <v>127</v>
      </c>
      <c r="G123" s="40"/>
      <c r="H123" s="72" t="s">
        <v>128</v>
      </c>
      <c r="I123" s="72"/>
      <c r="J123" s="72"/>
      <c r="K123" s="72"/>
      <c r="L123" s="73"/>
    </row>
    <row r="124" spans="1:12" ht="13.5" thickBot="1" x14ac:dyDescent="0.25">
      <c r="A124" s="135" t="s">
        <v>60</v>
      </c>
      <c r="B124" s="122" t="s">
        <v>61</v>
      </c>
      <c r="C124" s="18"/>
      <c r="D124" s="261" t="s">
        <v>129</v>
      </c>
      <c r="E124" s="262"/>
      <c r="F124" s="263" t="s">
        <v>130</v>
      </c>
      <c r="G124" s="264"/>
      <c r="H124" s="233" t="s">
        <v>131</v>
      </c>
      <c r="I124" s="234"/>
      <c r="J124" s="234"/>
      <c r="K124" s="234"/>
      <c r="L124" s="235"/>
    </row>
    <row r="125" spans="1:12" x14ac:dyDescent="0.2">
      <c r="A125" s="126" t="str">
        <f>IF(A49="","",A49)</f>
        <v/>
      </c>
      <c r="B125" s="127" t="str">
        <f>IF(B49="","",B49)</f>
        <v/>
      </c>
      <c r="C125" s="95" t="s">
        <v>69</v>
      </c>
      <c r="D125" s="256" t="str">
        <f t="shared" ref="D125:D155" si="3">K49</f>
        <v/>
      </c>
      <c r="E125" s="257"/>
      <c r="F125" s="168" t="str">
        <f t="array" ref="F125:F174">IF($B$125:$B$174="","",VLOOKUP($B$125:$B$174,$B$109:$K$115,10,TRUE))</f>
        <v/>
      </c>
      <c r="G125" s="144"/>
      <c r="H125" s="258" t="str">
        <f>IF(B125="","",D125*F125)</f>
        <v/>
      </c>
      <c r="I125" s="259"/>
      <c r="J125" s="259"/>
      <c r="K125" s="259"/>
      <c r="L125" s="260"/>
    </row>
    <row r="126" spans="1:12" x14ac:dyDescent="0.2">
      <c r="A126" s="128" t="str">
        <f>IF(A50="","",A50)</f>
        <v/>
      </c>
      <c r="B126" s="129" t="str">
        <f t="shared" ref="B126" si="4">IF(B50="","",B50)</f>
        <v/>
      </c>
      <c r="C126" s="96" t="s">
        <v>70</v>
      </c>
      <c r="D126" s="196" t="str">
        <f t="shared" si="3"/>
        <v/>
      </c>
      <c r="E126" s="197"/>
      <c r="F126" s="169" t="str">
        <v/>
      </c>
      <c r="G126" s="145"/>
      <c r="H126" s="198" t="str">
        <f t="shared" ref="H126:H153" si="5">IF(B126="","",D126*F126)</f>
        <v/>
      </c>
      <c r="I126" s="199"/>
      <c r="J126" s="199"/>
      <c r="K126" s="199"/>
      <c r="L126" s="200"/>
    </row>
    <row r="127" spans="1:12" x14ac:dyDescent="0.2">
      <c r="A127" s="128" t="str">
        <f t="shared" ref="A127:B142" si="6">IF(A51="","",A51)</f>
        <v/>
      </c>
      <c r="B127" s="129" t="str">
        <f t="shared" si="6"/>
        <v/>
      </c>
      <c r="C127" s="96" t="s">
        <v>71</v>
      </c>
      <c r="D127" s="196" t="str">
        <f t="shared" si="3"/>
        <v/>
      </c>
      <c r="E127" s="197"/>
      <c r="F127" s="169" t="str">
        <v/>
      </c>
      <c r="G127" s="145"/>
      <c r="H127" s="198" t="str">
        <f t="shared" si="5"/>
        <v/>
      </c>
      <c r="I127" s="199"/>
      <c r="J127" s="199"/>
      <c r="K127" s="199"/>
      <c r="L127" s="200"/>
    </row>
    <row r="128" spans="1:12" x14ac:dyDescent="0.2">
      <c r="A128" s="128" t="str">
        <f t="shared" si="6"/>
        <v/>
      </c>
      <c r="B128" s="129" t="str">
        <f t="shared" si="6"/>
        <v/>
      </c>
      <c r="C128" s="96" t="s">
        <v>72</v>
      </c>
      <c r="D128" s="196" t="str">
        <f t="shared" si="3"/>
        <v/>
      </c>
      <c r="E128" s="197"/>
      <c r="F128" s="169" t="str">
        <v/>
      </c>
      <c r="G128" s="145"/>
      <c r="H128" s="198" t="str">
        <f t="shared" si="5"/>
        <v/>
      </c>
      <c r="I128" s="199"/>
      <c r="J128" s="199"/>
      <c r="K128" s="199"/>
      <c r="L128" s="200"/>
    </row>
    <row r="129" spans="1:12" x14ac:dyDescent="0.2">
      <c r="A129" s="128" t="str">
        <f t="shared" si="6"/>
        <v/>
      </c>
      <c r="B129" s="129" t="str">
        <f t="shared" si="6"/>
        <v/>
      </c>
      <c r="C129" s="96" t="s">
        <v>73</v>
      </c>
      <c r="D129" s="196" t="str">
        <f t="shared" si="3"/>
        <v/>
      </c>
      <c r="E129" s="197"/>
      <c r="F129" s="169" t="str">
        <v/>
      </c>
      <c r="G129" s="145"/>
      <c r="H129" s="198" t="str">
        <f t="shared" si="5"/>
        <v/>
      </c>
      <c r="I129" s="199"/>
      <c r="J129" s="199"/>
      <c r="K129" s="199"/>
      <c r="L129" s="200"/>
    </row>
    <row r="130" spans="1:12" x14ac:dyDescent="0.2">
      <c r="A130" s="128" t="str">
        <f t="shared" si="6"/>
        <v/>
      </c>
      <c r="B130" s="129" t="str">
        <f t="shared" si="6"/>
        <v/>
      </c>
      <c r="C130" s="96" t="s">
        <v>74</v>
      </c>
      <c r="D130" s="196" t="str">
        <f t="shared" si="3"/>
        <v/>
      </c>
      <c r="E130" s="197"/>
      <c r="F130" s="169" t="str">
        <v/>
      </c>
      <c r="G130" s="145"/>
      <c r="H130" s="198" t="str">
        <f t="shared" si="5"/>
        <v/>
      </c>
      <c r="I130" s="199"/>
      <c r="J130" s="199"/>
      <c r="K130" s="199"/>
      <c r="L130" s="200"/>
    </row>
    <row r="131" spans="1:12" x14ac:dyDescent="0.2">
      <c r="A131" s="128" t="str">
        <f t="shared" si="6"/>
        <v/>
      </c>
      <c r="B131" s="129" t="str">
        <f t="shared" si="6"/>
        <v/>
      </c>
      <c r="C131" s="96" t="s">
        <v>75</v>
      </c>
      <c r="D131" s="196" t="str">
        <f t="shared" si="3"/>
        <v/>
      </c>
      <c r="E131" s="197"/>
      <c r="F131" s="169" t="str">
        <v/>
      </c>
      <c r="G131" s="145"/>
      <c r="H131" s="198" t="str">
        <f t="shared" si="5"/>
        <v/>
      </c>
      <c r="I131" s="199"/>
      <c r="J131" s="199"/>
      <c r="K131" s="199"/>
      <c r="L131" s="200"/>
    </row>
    <row r="132" spans="1:12" x14ac:dyDescent="0.2">
      <c r="A132" s="128" t="str">
        <f t="shared" si="6"/>
        <v/>
      </c>
      <c r="B132" s="129" t="str">
        <f t="shared" si="6"/>
        <v/>
      </c>
      <c r="C132" s="96" t="s">
        <v>76</v>
      </c>
      <c r="D132" s="196" t="str">
        <f t="shared" si="3"/>
        <v/>
      </c>
      <c r="E132" s="197"/>
      <c r="F132" s="169" t="str">
        <v/>
      </c>
      <c r="G132" s="145"/>
      <c r="H132" s="198" t="str">
        <f t="shared" si="5"/>
        <v/>
      </c>
      <c r="I132" s="199"/>
      <c r="J132" s="199"/>
      <c r="K132" s="199"/>
      <c r="L132" s="200"/>
    </row>
    <row r="133" spans="1:12" x14ac:dyDescent="0.2">
      <c r="A133" s="128" t="str">
        <f t="shared" si="6"/>
        <v/>
      </c>
      <c r="B133" s="129" t="str">
        <f t="shared" si="6"/>
        <v/>
      </c>
      <c r="C133" s="96" t="s">
        <v>77</v>
      </c>
      <c r="D133" s="196" t="str">
        <f t="shared" si="3"/>
        <v/>
      </c>
      <c r="E133" s="197"/>
      <c r="F133" s="169" t="str">
        <v/>
      </c>
      <c r="G133" s="145"/>
      <c r="H133" s="198" t="str">
        <f t="shared" si="5"/>
        <v/>
      </c>
      <c r="I133" s="199"/>
      <c r="J133" s="199"/>
      <c r="K133" s="199"/>
      <c r="L133" s="200"/>
    </row>
    <row r="134" spans="1:12" x14ac:dyDescent="0.2">
      <c r="A134" s="128" t="str">
        <f t="shared" si="6"/>
        <v/>
      </c>
      <c r="B134" s="129" t="str">
        <f t="shared" si="6"/>
        <v/>
      </c>
      <c r="C134" s="96" t="s">
        <v>78</v>
      </c>
      <c r="D134" s="196" t="str">
        <f t="shared" si="3"/>
        <v/>
      </c>
      <c r="E134" s="197"/>
      <c r="F134" s="169" t="str">
        <v/>
      </c>
      <c r="G134" s="145"/>
      <c r="H134" s="198" t="str">
        <f t="shared" si="5"/>
        <v/>
      </c>
      <c r="I134" s="199"/>
      <c r="J134" s="199"/>
      <c r="K134" s="199"/>
      <c r="L134" s="200"/>
    </row>
    <row r="135" spans="1:12" x14ac:dyDescent="0.2">
      <c r="A135" s="128" t="str">
        <f t="shared" si="6"/>
        <v/>
      </c>
      <c r="B135" s="129" t="str">
        <f t="shared" si="6"/>
        <v/>
      </c>
      <c r="C135" s="96" t="s">
        <v>79</v>
      </c>
      <c r="D135" s="196" t="str">
        <f t="shared" si="3"/>
        <v/>
      </c>
      <c r="E135" s="197"/>
      <c r="F135" s="169" t="str">
        <v/>
      </c>
      <c r="G135" s="145"/>
      <c r="H135" s="198" t="str">
        <f t="shared" si="5"/>
        <v/>
      </c>
      <c r="I135" s="199"/>
      <c r="J135" s="199"/>
      <c r="K135" s="199"/>
      <c r="L135" s="200"/>
    </row>
    <row r="136" spans="1:12" x14ac:dyDescent="0.2">
      <c r="A136" s="128" t="str">
        <f t="shared" si="6"/>
        <v/>
      </c>
      <c r="B136" s="129" t="str">
        <f t="shared" si="6"/>
        <v/>
      </c>
      <c r="C136" s="96" t="s">
        <v>80</v>
      </c>
      <c r="D136" s="196" t="str">
        <f t="shared" si="3"/>
        <v/>
      </c>
      <c r="E136" s="197"/>
      <c r="F136" s="169" t="str">
        <v/>
      </c>
      <c r="G136" s="145"/>
      <c r="H136" s="198" t="str">
        <f t="shared" si="5"/>
        <v/>
      </c>
      <c r="I136" s="199"/>
      <c r="J136" s="199"/>
      <c r="K136" s="199"/>
      <c r="L136" s="200"/>
    </row>
    <row r="137" spans="1:12" x14ac:dyDescent="0.2">
      <c r="A137" s="128" t="str">
        <f t="shared" si="6"/>
        <v/>
      </c>
      <c r="B137" s="129" t="str">
        <f t="shared" si="6"/>
        <v/>
      </c>
      <c r="C137" s="96" t="s">
        <v>81</v>
      </c>
      <c r="D137" s="196" t="str">
        <f t="shared" si="3"/>
        <v/>
      </c>
      <c r="E137" s="197"/>
      <c r="F137" s="169" t="str">
        <v/>
      </c>
      <c r="G137" s="145"/>
      <c r="H137" s="198" t="str">
        <f t="shared" si="5"/>
        <v/>
      </c>
      <c r="I137" s="199"/>
      <c r="J137" s="199"/>
      <c r="K137" s="199"/>
      <c r="L137" s="200"/>
    </row>
    <row r="138" spans="1:12" x14ac:dyDescent="0.2">
      <c r="A138" s="128" t="str">
        <f t="shared" si="6"/>
        <v/>
      </c>
      <c r="B138" s="129" t="str">
        <f t="shared" si="6"/>
        <v/>
      </c>
      <c r="C138" s="96" t="s">
        <v>82</v>
      </c>
      <c r="D138" s="196" t="str">
        <f t="shared" si="3"/>
        <v/>
      </c>
      <c r="E138" s="197"/>
      <c r="F138" s="169" t="str">
        <v/>
      </c>
      <c r="G138" s="145"/>
      <c r="H138" s="198" t="str">
        <f t="shared" si="5"/>
        <v/>
      </c>
      <c r="I138" s="199"/>
      <c r="J138" s="199"/>
      <c r="K138" s="199"/>
      <c r="L138" s="200"/>
    </row>
    <row r="139" spans="1:12" x14ac:dyDescent="0.2">
      <c r="A139" s="128" t="str">
        <f t="shared" si="6"/>
        <v/>
      </c>
      <c r="B139" s="129" t="str">
        <f t="shared" si="6"/>
        <v/>
      </c>
      <c r="C139" s="96" t="s">
        <v>83</v>
      </c>
      <c r="D139" s="196" t="str">
        <f t="shared" si="3"/>
        <v/>
      </c>
      <c r="E139" s="197"/>
      <c r="F139" s="169" t="str">
        <v/>
      </c>
      <c r="G139" s="145"/>
      <c r="H139" s="198" t="str">
        <f t="shared" si="5"/>
        <v/>
      </c>
      <c r="I139" s="199"/>
      <c r="J139" s="199"/>
      <c r="K139" s="199"/>
      <c r="L139" s="200"/>
    </row>
    <row r="140" spans="1:12" x14ac:dyDescent="0.2">
      <c r="A140" s="128" t="str">
        <f t="shared" si="6"/>
        <v/>
      </c>
      <c r="B140" s="129" t="str">
        <f t="shared" si="6"/>
        <v/>
      </c>
      <c r="C140" s="96" t="s">
        <v>84</v>
      </c>
      <c r="D140" s="196" t="str">
        <f t="shared" si="3"/>
        <v/>
      </c>
      <c r="E140" s="197"/>
      <c r="F140" s="169" t="str">
        <v/>
      </c>
      <c r="G140" s="145"/>
      <c r="H140" s="198" t="str">
        <f t="shared" si="5"/>
        <v/>
      </c>
      <c r="I140" s="199"/>
      <c r="J140" s="199"/>
      <c r="K140" s="199"/>
      <c r="L140" s="200"/>
    </row>
    <row r="141" spans="1:12" x14ac:dyDescent="0.2">
      <c r="A141" s="128" t="str">
        <f t="shared" si="6"/>
        <v/>
      </c>
      <c r="B141" s="129" t="str">
        <f t="shared" si="6"/>
        <v/>
      </c>
      <c r="C141" s="96" t="s">
        <v>85</v>
      </c>
      <c r="D141" s="196" t="str">
        <f t="shared" si="3"/>
        <v/>
      </c>
      <c r="E141" s="197"/>
      <c r="F141" s="169" t="str">
        <v/>
      </c>
      <c r="G141" s="145"/>
      <c r="H141" s="198" t="str">
        <f t="shared" si="5"/>
        <v/>
      </c>
      <c r="I141" s="199"/>
      <c r="J141" s="199"/>
      <c r="K141" s="199"/>
      <c r="L141" s="200"/>
    </row>
    <row r="142" spans="1:12" x14ac:dyDescent="0.2">
      <c r="A142" s="128" t="str">
        <f t="shared" si="6"/>
        <v/>
      </c>
      <c r="B142" s="129" t="str">
        <f t="shared" si="6"/>
        <v/>
      </c>
      <c r="C142" s="96" t="s">
        <v>86</v>
      </c>
      <c r="D142" s="196" t="str">
        <f t="shared" si="3"/>
        <v/>
      </c>
      <c r="E142" s="197"/>
      <c r="F142" s="169" t="str">
        <v/>
      </c>
      <c r="G142" s="145"/>
      <c r="H142" s="198" t="str">
        <f t="shared" si="5"/>
        <v/>
      </c>
      <c r="I142" s="199"/>
      <c r="J142" s="199"/>
      <c r="K142" s="199"/>
      <c r="L142" s="200"/>
    </row>
    <row r="143" spans="1:12" x14ac:dyDescent="0.2">
      <c r="A143" s="128" t="str">
        <f t="shared" ref="A143:B154" si="7">IF(A67="","",A67)</f>
        <v/>
      </c>
      <c r="B143" s="129" t="str">
        <f t="shared" si="7"/>
        <v/>
      </c>
      <c r="C143" s="96" t="s">
        <v>87</v>
      </c>
      <c r="D143" s="196" t="str">
        <f t="shared" si="3"/>
        <v/>
      </c>
      <c r="E143" s="197"/>
      <c r="F143" s="169" t="str">
        <v/>
      </c>
      <c r="G143" s="145"/>
      <c r="H143" s="198" t="str">
        <f t="shared" si="5"/>
        <v/>
      </c>
      <c r="I143" s="199"/>
      <c r="J143" s="199"/>
      <c r="K143" s="199"/>
      <c r="L143" s="200"/>
    </row>
    <row r="144" spans="1:12" x14ac:dyDescent="0.2">
      <c r="A144" s="128" t="str">
        <f t="shared" si="7"/>
        <v/>
      </c>
      <c r="B144" s="129" t="str">
        <f t="shared" si="7"/>
        <v/>
      </c>
      <c r="C144" s="96" t="s">
        <v>88</v>
      </c>
      <c r="D144" s="196" t="str">
        <f t="shared" si="3"/>
        <v/>
      </c>
      <c r="E144" s="197"/>
      <c r="F144" s="169" t="str">
        <v/>
      </c>
      <c r="G144" s="145"/>
      <c r="H144" s="198" t="str">
        <f t="shared" si="5"/>
        <v/>
      </c>
      <c r="I144" s="199"/>
      <c r="J144" s="199"/>
      <c r="K144" s="199"/>
      <c r="L144" s="200"/>
    </row>
    <row r="145" spans="1:12" x14ac:dyDescent="0.2">
      <c r="A145" s="128" t="str">
        <f t="shared" si="7"/>
        <v/>
      </c>
      <c r="B145" s="129" t="str">
        <f t="shared" si="7"/>
        <v/>
      </c>
      <c r="C145" s="96" t="s">
        <v>89</v>
      </c>
      <c r="D145" s="196" t="str">
        <f t="shared" si="3"/>
        <v/>
      </c>
      <c r="E145" s="197"/>
      <c r="F145" s="169" t="str">
        <v/>
      </c>
      <c r="G145" s="145"/>
      <c r="H145" s="198" t="str">
        <f t="shared" si="5"/>
        <v/>
      </c>
      <c r="I145" s="199"/>
      <c r="J145" s="199"/>
      <c r="K145" s="199"/>
      <c r="L145" s="200"/>
    </row>
    <row r="146" spans="1:12" x14ac:dyDescent="0.2">
      <c r="A146" s="128" t="str">
        <f t="shared" si="7"/>
        <v/>
      </c>
      <c r="B146" s="129" t="str">
        <f t="shared" si="7"/>
        <v/>
      </c>
      <c r="C146" s="96" t="s">
        <v>90</v>
      </c>
      <c r="D146" s="196" t="str">
        <f t="shared" si="3"/>
        <v/>
      </c>
      <c r="E146" s="197"/>
      <c r="F146" s="169" t="str">
        <v/>
      </c>
      <c r="G146" s="145"/>
      <c r="H146" s="198" t="str">
        <f t="shared" si="5"/>
        <v/>
      </c>
      <c r="I146" s="199"/>
      <c r="J146" s="199"/>
      <c r="K146" s="199"/>
      <c r="L146" s="200"/>
    </row>
    <row r="147" spans="1:12" x14ac:dyDescent="0.2">
      <c r="A147" s="128" t="str">
        <f t="shared" si="7"/>
        <v/>
      </c>
      <c r="B147" s="129" t="str">
        <f t="shared" si="7"/>
        <v/>
      </c>
      <c r="C147" s="96" t="s">
        <v>91</v>
      </c>
      <c r="D147" s="196" t="str">
        <f t="shared" si="3"/>
        <v/>
      </c>
      <c r="E147" s="197"/>
      <c r="F147" s="169" t="str">
        <v/>
      </c>
      <c r="G147" s="145"/>
      <c r="H147" s="198" t="str">
        <f t="shared" si="5"/>
        <v/>
      </c>
      <c r="I147" s="199"/>
      <c r="J147" s="199"/>
      <c r="K147" s="199"/>
      <c r="L147" s="200"/>
    </row>
    <row r="148" spans="1:12" x14ac:dyDescent="0.2">
      <c r="A148" s="128" t="str">
        <f t="shared" si="7"/>
        <v/>
      </c>
      <c r="B148" s="129" t="str">
        <f t="shared" si="7"/>
        <v/>
      </c>
      <c r="C148" s="96" t="s">
        <v>92</v>
      </c>
      <c r="D148" s="196" t="str">
        <f t="shared" si="3"/>
        <v/>
      </c>
      <c r="E148" s="197"/>
      <c r="F148" s="169" t="str">
        <v/>
      </c>
      <c r="G148" s="145"/>
      <c r="H148" s="198" t="str">
        <f t="shared" si="5"/>
        <v/>
      </c>
      <c r="I148" s="199"/>
      <c r="J148" s="199"/>
      <c r="K148" s="199"/>
      <c r="L148" s="200"/>
    </row>
    <row r="149" spans="1:12" x14ac:dyDescent="0.2">
      <c r="A149" s="128" t="str">
        <f t="shared" si="7"/>
        <v/>
      </c>
      <c r="B149" s="129" t="str">
        <f t="shared" si="7"/>
        <v/>
      </c>
      <c r="C149" s="96" t="s">
        <v>93</v>
      </c>
      <c r="D149" s="196" t="str">
        <f t="shared" si="3"/>
        <v/>
      </c>
      <c r="E149" s="197"/>
      <c r="F149" s="169" t="str">
        <v/>
      </c>
      <c r="G149" s="145"/>
      <c r="H149" s="198" t="str">
        <f t="shared" si="5"/>
        <v/>
      </c>
      <c r="I149" s="199"/>
      <c r="J149" s="199"/>
      <c r="K149" s="199"/>
      <c r="L149" s="200"/>
    </row>
    <row r="150" spans="1:12" x14ac:dyDescent="0.2">
      <c r="A150" s="128" t="str">
        <f t="shared" si="7"/>
        <v/>
      </c>
      <c r="B150" s="129" t="str">
        <f t="shared" si="7"/>
        <v/>
      </c>
      <c r="C150" s="96" t="s">
        <v>94</v>
      </c>
      <c r="D150" s="196" t="str">
        <f t="shared" si="3"/>
        <v/>
      </c>
      <c r="E150" s="197"/>
      <c r="F150" s="169" t="str">
        <v/>
      </c>
      <c r="G150" s="145"/>
      <c r="H150" s="198" t="str">
        <f t="shared" si="5"/>
        <v/>
      </c>
      <c r="I150" s="199"/>
      <c r="J150" s="199"/>
      <c r="K150" s="199"/>
      <c r="L150" s="200"/>
    </row>
    <row r="151" spans="1:12" x14ac:dyDescent="0.2">
      <c r="A151" s="128" t="str">
        <f t="shared" si="7"/>
        <v/>
      </c>
      <c r="B151" s="129" t="str">
        <f t="shared" si="7"/>
        <v/>
      </c>
      <c r="C151" s="96" t="s">
        <v>95</v>
      </c>
      <c r="D151" s="196" t="str">
        <f t="shared" si="3"/>
        <v/>
      </c>
      <c r="E151" s="197"/>
      <c r="F151" s="169" t="str">
        <v/>
      </c>
      <c r="G151" s="145"/>
      <c r="H151" s="198" t="str">
        <f t="shared" si="5"/>
        <v/>
      </c>
      <c r="I151" s="199"/>
      <c r="J151" s="199"/>
      <c r="K151" s="199"/>
      <c r="L151" s="200"/>
    </row>
    <row r="152" spans="1:12" x14ac:dyDescent="0.2">
      <c r="A152" s="128" t="str">
        <f t="shared" si="7"/>
        <v/>
      </c>
      <c r="B152" s="129" t="str">
        <f t="shared" si="7"/>
        <v/>
      </c>
      <c r="C152" s="96" t="s">
        <v>96</v>
      </c>
      <c r="D152" s="196" t="str">
        <f t="shared" si="3"/>
        <v/>
      </c>
      <c r="E152" s="197"/>
      <c r="F152" s="169" t="str">
        <v/>
      </c>
      <c r="G152" s="145"/>
      <c r="H152" s="198" t="str">
        <f t="shared" si="5"/>
        <v/>
      </c>
      <c r="I152" s="199"/>
      <c r="J152" s="199"/>
      <c r="K152" s="199"/>
      <c r="L152" s="200"/>
    </row>
    <row r="153" spans="1:12" x14ac:dyDescent="0.2">
      <c r="A153" s="128" t="str">
        <f t="shared" si="7"/>
        <v/>
      </c>
      <c r="B153" s="129" t="str">
        <f t="shared" si="7"/>
        <v/>
      </c>
      <c r="C153" s="96" t="s">
        <v>97</v>
      </c>
      <c r="D153" s="196" t="str">
        <f t="shared" si="3"/>
        <v/>
      </c>
      <c r="E153" s="197"/>
      <c r="F153" s="169" t="str">
        <v/>
      </c>
      <c r="G153" s="145"/>
      <c r="H153" s="198" t="str">
        <f t="shared" si="5"/>
        <v/>
      </c>
      <c r="I153" s="199"/>
      <c r="J153" s="199"/>
      <c r="K153" s="199"/>
      <c r="L153" s="200"/>
    </row>
    <row r="154" spans="1:12" x14ac:dyDescent="0.2">
      <c r="A154" s="128" t="str">
        <f t="shared" si="7"/>
        <v/>
      </c>
      <c r="B154" s="129" t="str">
        <f t="shared" si="7"/>
        <v/>
      </c>
      <c r="C154" s="96" t="s">
        <v>98</v>
      </c>
      <c r="D154" s="196" t="str">
        <f t="shared" si="3"/>
        <v/>
      </c>
      <c r="E154" s="197"/>
      <c r="F154" s="169" t="str">
        <v/>
      </c>
      <c r="G154" s="145"/>
      <c r="H154" s="198" t="str">
        <f>IF(B154="","",D154*F154)</f>
        <v/>
      </c>
      <c r="I154" s="199"/>
      <c r="J154" s="199"/>
      <c r="K154" s="199"/>
      <c r="L154" s="200"/>
    </row>
    <row r="155" spans="1:12" x14ac:dyDescent="0.2">
      <c r="A155" s="128" t="str">
        <f t="shared" ref="A155" si="8">IF(A79="","",A79)</f>
        <v/>
      </c>
      <c r="B155" s="170" t="str">
        <f t="shared" ref="B155" si="9">IF(B79="","",B79)</f>
        <v/>
      </c>
      <c r="C155" s="96" t="s">
        <v>141</v>
      </c>
      <c r="D155" s="196" t="str">
        <f t="shared" si="3"/>
        <v/>
      </c>
      <c r="E155" s="197"/>
      <c r="F155" s="174" t="str">
        <v/>
      </c>
      <c r="G155" s="175"/>
      <c r="H155" s="198" t="str">
        <f t="shared" ref="H155:H174" si="10">IF(B155="","",D155*F155)</f>
        <v/>
      </c>
      <c r="I155" s="199"/>
      <c r="J155" s="199"/>
      <c r="K155" s="199"/>
      <c r="L155" s="200"/>
    </row>
    <row r="156" spans="1:12" x14ac:dyDescent="0.2">
      <c r="A156" s="128" t="str">
        <f t="shared" ref="A156" si="11">IF(A80="","",A80)</f>
        <v/>
      </c>
      <c r="B156" s="170" t="str">
        <f t="shared" ref="B156" si="12">IF(B80="","",B80)</f>
        <v/>
      </c>
      <c r="C156" s="96" t="s">
        <v>142</v>
      </c>
      <c r="D156" s="196" t="str">
        <f t="shared" ref="D156:D174" si="13">K80</f>
        <v/>
      </c>
      <c r="E156" s="197"/>
      <c r="F156" s="174" t="str">
        <v/>
      </c>
      <c r="G156" s="175"/>
      <c r="H156" s="198" t="str">
        <f t="shared" si="10"/>
        <v/>
      </c>
      <c r="I156" s="199"/>
      <c r="J156" s="199"/>
      <c r="K156" s="199"/>
      <c r="L156" s="200"/>
    </row>
    <row r="157" spans="1:12" x14ac:dyDescent="0.2">
      <c r="A157" s="128" t="str">
        <f t="shared" ref="A157" si="14">IF(A81="","",A81)</f>
        <v/>
      </c>
      <c r="B157" s="170" t="str">
        <f t="shared" ref="B157" si="15">IF(B81="","",B81)</f>
        <v/>
      </c>
      <c r="C157" s="96" t="s">
        <v>143</v>
      </c>
      <c r="D157" s="196" t="str">
        <f t="shared" si="13"/>
        <v/>
      </c>
      <c r="E157" s="197"/>
      <c r="F157" s="174" t="str">
        <v/>
      </c>
      <c r="G157" s="175"/>
      <c r="H157" s="198" t="str">
        <f t="shared" si="10"/>
        <v/>
      </c>
      <c r="I157" s="199"/>
      <c r="J157" s="199"/>
      <c r="K157" s="199"/>
      <c r="L157" s="200"/>
    </row>
    <row r="158" spans="1:12" x14ac:dyDescent="0.2">
      <c r="A158" s="128" t="str">
        <f t="shared" ref="A158" si="16">IF(A82="","",A82)</f>
        <v/>
      </c>
      <c r="B158" s="170" t="str">
        <f t="shared" ref="B158" si="17">IF(B82="","",B82)</f>
        <v/>
      </c>
      <c r="C158" s="96" t="s">
        <v>144</v>
      </c>
      <c r="D158" s="196" t="str">
        <f t="shared" si="13"/>
        <v/>
      </c>
      <c r="E158" s="197"/>
      <c r="F158" s="174" t="str">
        <v/>
      </c>
      <c r="G158" s="175"/>
      <c r="H158" s="198" t="str">
        <f t="shared" si="10"/>
        <v/>
      </c>
      <c r="I158" s="199"/>
      <c r="J158" s="199"/>
      <c r="K158" s="199"/>
      <c r="L158" s="200"/>
    </row>
    <row r="159" spans="1:12" x14ac:dyDescent="0.2">
      <c r="A159" s="128" t="str">
        <f t="shared" ref="A159" si="18">IF(A83="","",A83)</f>
        <v/>
      </c>
      <c r="B159" s="170" t="str">
        <f t="shared" ref="B159" si="19">IF(B83="","",B83)</f>
        <v/>
      </c>
      <c r="C159" s="96" t="s">
        <v>145</v>
      </c>
      <c r="D159" s="196" t="str">
        <f t="shared" si="13"/>
        <v/>
      </c>
      <c r="E159" s="197"/>
      <c r="F159" s="174" t="str">
        <v/>
      </c>
      <c r="G159" s="175"/>
      <c r="H159" s="198" t="str">
        <f t="shared" si="10"/>
        <v/>
      </c>
      <c r="I159" s="199"/>
      <c r="J159" s="199"/>
      <c r="K159" s="199"/>
      <c r="L159" s="200"/>
    </row>
    <row r="160" spans="1:12" x14ac:dyDescent="0.2">
      <c r="A160" s="128" t="str">
        <f t="shared" ref="A160" si="20">IF(A84="","",A84)</f>
        <v/>
      </c>
      <c r="B160" s="170" t="str">
        <f t="shared" ref="B160" si="21">IF(B84="","",B84)</f>
        <v/>
      </c>
      <c r="C160" s="96" t="s">
        <v>146</v>
      </c>
      <c r="D160" s="196" t="str">
        <f t="shared" si="13"/>
        <v/>
      </c>
      <c r="E160" s="197"/>
      <c r="F160" s="174" t="str">
        <v/>
      </c>
      <c r="G160" s="175"/>
      <c r="H160" s="198" t="str">
        <f t="shared" si="10"/>
        <v/>
      </c>
      <c r="I160" s="199"/>
      <c r="J160" s="199"/>
      <c r="K160" s="199"/>
      <c r="L160" s="200"/>
    </row>
    <row r="161" spans="1:12" x14ac:dyDescent="0.2">
      <c r="A161" s="128" t="str">
        <f t="shared" ref="A161" si="22">IF(A85="","",A85)</f>
        <v/>
      </c>
      <c r="B161" s="170" t="str">
        <f t="shared" ref="B161" si="23">IF(B85="","",B85)</f>
        <v/>
      </c>
      <c r="C161" s="96" t="s">
        <v>147</v>
      </c>
      <c r="D161" s="196" t="str">
        <f t="shared" si="13"/>
        <v/>
      </c>
      <c r="E161" s="197"/>
      <c r="F161" s="174" t="str">
        <v/>
      </c>
      <c r="G161" s="175"/>
      <c r="H161" s="198" t="str">
        <f t="shared" si="10"/>
        <v/>
      </c>
      <c r="I161" s="199"/>
      <c r="J161" s="199"/>
      <c r="K161" s="199"/>
      <c r="L161" s="200"/>
    </row>
    <row r="162" spans="1:12" x14ac:dyDescent="0.2">
      <c r="A162" s="128" t="str">
        <f t="shared" ref="A162" si="24">IF(A86="","",A86)</f>
        <v/>
      </c>
      <c r="B162" s="170" t="str">
        <f t="shared" ref="B162" si="25">IF(B86="","",B86)</f>
        <v/>
      </c>
      <c r="C162" s="96" t="s">
        <v>148</v>
      </c>
      <c r="D162" s="196" t="str">
        <f t="shared" si="13"/>
        <v/>
      </c>
      <c r="E162" s="197"/>
      <c r="F162" s="174" t="str">
        <v/>
      </c>
      <c r="G162" s="175"/>
      <c r="H162" s="198" t="str">
        <f t="shared" si="10"/>
        <v/>
      </c>
      <c r="I162" s="199"/>
      <c r="J162" s="199"/>
      <c r="K162" s="199"/>
      <c r="L162" s="200"/>
    </row>
    <row r="163" spans="1:12" x14ac:dyDescent="0.2">
      <c r="A163" s="128" t="str">
        <f t="shared" ref="A163" si="26">IF(A87="","",A87)</f>
        <v/>
      </c>
      <c r="B163" s="170" t="str">
        <f t="shared" ref="B163" si="27">IF(B87="","",B87)</f>
        <v/>
      </c>
      <c r="C163" s="96" t="s">
        <v>149</v>
      </c>
      <c r="D163" s="196" t="str">
        <f t="shared" si="13"/>
        <v/>
      </c>
      <c r="E163" s="197"/>
      <c r="F163" s="174" t="str">
        <v/>
      </c>
      <c r="G163" s="175"/>
      <c r="H163" s="198" t="str">
        <f t="shared" si="10"/>
        <v/>
      </c>
      <c r="I163" s="199"/>
      <c r="J163" s="199"/>
      <c r="K163" s="199"/>
      <c r="L163" s="200"/>
    </row>
    <row r="164" spans="1:12" x14ac:dyDescent="0.2">
      <c r="A164" s="128" t="str">
        <f t="shared" ref="A164" si="28">IF(A88="","",A88)</f>
        <v/>
      </c>
      <c r="B164" s="170" t="str">
        <f t="shared" ref="B164" si="29">IF(B88="","",B88)</f>
        <v/>
      </c>
      <c r="C164" s="96" t="s">
        <v>150</v>
      </c>
      <c r="D164" s="196" t="str">
        <f t="shared" si="13"/>
        <v/>
      </c>
      <c r="E164" s="197"/>
      <c r="F164" s="174" t="str">
        <v/>
      </c>
      <c r="G164" s="175"/>
      <c r="H164" s="198" t="str">
        <f t="shared" si="10"/>
        <v/>
      </c>
      <c r="I164" s="199"/>
      <c r="J164" s="199"/>
      <c r="K164" s="199"/>
      <c r="L164" s="200"/>
    </row>
    <row r="165" spans="1:12" x14ac:dyDescent="0.2">
      <c r="A165" s="128" t="str">
        <f t="shared" ref="A165" si="30">IF(A89="","",A89)</f>
        <v/>
      </c>
      <c r="B165" s="170" t="str">
        <f t="shared" ref="B165" si="31">IF(B89="","",B89)</f>
        <v/>
      </c>
      <c r="C165" s="96" t="s">
        <v>151</v>
      </c>
      <c r="D165" s="196" t="str">
        <f t="shared" si="13"/>
        <v/>
      </c>
      <c r="E165" s="197"/>
      <c r="F165" s="174" t="str">
        <v/>
      </c>
      <c r="G165" s="175"/>
      <c r="H165" s="198" t="str">
        <f t="shared" si="10"/>
        <v/>
      </c>
      <c r="I165" s="199"/>
      <c r="J165" s="199"/>
      <c r="K165" s="199"/>
      <c r="L165" s="200"/>
    </row>
    <row r="166" spans="1:12" x14ac:dyDescent="0.2">
      <c r="A166" s="128" t="str">
        <f t="shared" ref="A166" si="32">IF(A90="","",A90)</f>
        <v/>
      </c>
      <c r="B166" s="170" t="str">
        <f t="shared" ref="B166" si="33">IF(B90="","",B90)</f>
        <v/>
      </c>
      <c r="C166" s="96" t="s">
        <v>152</v>
      </c>
      <c r="D166" s="196" t="str">
        <f t="shared" si="13"/>
        <v/>
      </c>
      <c r="E166" s="197"/>
      <c r="F166" s="174" t="str">
        <v/>
      </c>
      <c r="G166" s="175"/>
      <c r="H166" s="198" t="str">
        <f t="shared" si="10"/>
        <v/>
      </c>
      <c r="I166" s="199"/>
      <c r="J166" s="199"/>
      <c r="K166" s="199"/>
      <c r="L166" s="200"/>
    </row>
    <row r="167" spans="1:12" x14ac:dyDescent="0.2">
      <c r="A167" s="128" t="str">
        <f t="shared" ref="A167" si="34">IF(A91="","",A91)</f>
        <v/>
      </c>
      <c r="B167" s="170" t="str">
        <f t="shared" ref="B167" si="35">IF(B91="","",B91)</f>
        <v/>
      </c>
      <c r="C167" s="96" t="s">
        <v>153</v>
      </c>
      <c r="D167" s="196" t="str">
        <f t="shared" si="13"/>
        <v/>
      </c>
      <c r="E167" s="197"/>
      <c r="F167" s="174" t="str">
        <v/>
      </c>
      <c r="G167" s="175"/>
      <c r="H167" s="198" t="str">
        <f t="shared" si="10"/>
        <v/>
      </c>
      <c r="I167" s="199"/>
      <c r="J167" s="199"/>
      <c r="K167" s="199"/>
      <c r="L167" s="200"/>
    </row>
    <row r="168" spans="1:12" x14ac:dyDescent="0.2">
      <c r="A168" s="128" t="str">
        <f t="shared" ref="A168" si="36">IF(A92="","",A92)</f>
        <v/>
      </c>
      <c r="B168" s="170" t="str">
        <f t="shared" ref="B168" si="37">IF(B92="","",B92)</f>
        <v/>
      </c>
      <c r="C168" s="96" t="s">
        <v>154</v>
      </c>
      <c r="D168" s="196" t="str">
        <f t="shared" si="13"/>
        <v/>
      </c>
      <c r="E168" s="197"/>
      <c r="F168" s="174" t="str">
        <v/>
      </c>
      <c r="G168" s="175"/>
      <c r="H168" s="198" t="str">
        <f t="shared" si="10"/>
        <v/>
      </c>
      <c r="I168" s="199"/>
      <c r="J168" s="199"/>
      <c r="K168" s="199"/>
      <c r="L168" s="200"/>
    </row>
    <row r="169" spans="1:12" x14ac:dyDescent="0.2">
      <c r="A169" s="128" t="str">
        <f t="shared" ref="A169" si="38">IF(A93="","",A93)</f>
        <v/>
      </c>
      <c r="B169" s="170" t="str">
        <f t="shared" ref="B169" si="39">IF(B93="","",B93)</f>
        <v/>
      </c>
      <c r="C169" s="96" t="s">
        <v>155</v>
      </c>
      <c r="D169" s="196" t="str">
        <f t="shared" si="13"/>
        <v/>
      </c>
      <c r="E169" s="197"/>
      <c r="F169" s="174" t="str">
        <v/>
      </c>
      <c r="G169" s="175"/>
      <c r="H169" s="198" t="str">
        <f t="shared" si="10"/>
        <v/>
      </c>
      <c r="I169" s="199"/>
      <c r="J169" s="199"/>
      <c r="K169" s="199"/>
      <c r="L169" s="200"/>
    </row>
    <row r="170" spans="1:12" x14ac:dyDescent="0.2">
      <c r="A170" s="128" t="str">
        <f t="shared" ref="A170" si="40">IF(A94="","",A94)</f>
        <v/>
      </c>
      <c r="B170" s="170" t="str">
        <f t="shared" ref="B170" si="41">IF(B94="","",B94)</f>
        <v/>
      </c>
      <c r="C170" s="96" t="s">
        <v>156</v>
      </c>
      <c r="D170" s="196" t="str">
        <f t="shared" si="13"/>
        <v/>
      </c>
      <c r="E170" s="197"/>
      <c r="F170" s="174" t="str">
        <v/>
      </c>
      <c r="G170" s="175"/>
      <c r="H170" s="198" t="str">
        <f t="shared" si="10"/>
        <v/>
      </c>
      <c r="I170" s="199"/>
      <c r="J170" s="199"/>
      <c r="K170" s="199"/>
      <c r="L170" s="200"/>
    </row>
    <row r="171" spans="1:12" x14ac:dyDescent="0.2">
      <c r="A171" s="128" t="str">
        <f t="shared" ref="A171" si="42">IF(A95="","",A95)</f>
        <v/>
      </c>
      <c r="B171" s="170" t="str">
        <f t="shared" ref="B171" si="43">IF(B95="","",B95)</f>
        <v/>
      </c>
      <c r="C171" s="96" t="s">
        <v>157</v>
      </c>
      <c r="D171" s="196" t="str">
        <f t="shared" si="13"/>
        <v/>
      </c>
      <c r="E171" s="197"/>
      <c r="F171" s="174" t="str">
        <v/>
      </c>
      <c r="G171" s="175"/>
      <c r="H171" s="198" t="str">
        <f t="shared" si="10"/>
        <v/>
      </c>
      <c r="I171" s="199"/>
      <c r="J171" s="199"/>
      <c r="K171" s="199"/>
      <c r="L171" s="200"/>
    </row>
    <row r="172" spans="1:12" x14ac:dyDescent="0.2">
      <c r="A172" s="128" t="str">
        <f t="shared" ref="A172" si="44">IF(A96="","",A96)</f>
        <v/>
      </c>
      <c r="B172" s="170" t="str">
        <f t="shared" ref="B172" si="45">IF(B96="","",B96)</f>
        <v/>
      </c>
      <c r="C172" s="96" t="s">
        <v>158</v>
      </c>
      <c r="D172" s="196" t="str">
        <f t="shared" si="13"/>
        <v/>
      </c>
      <c r="E172" s="197"/>
      <c r="F172" s="174" t="str">
        <v/>
      </c>
      <c r="G172" s="175"/>
      <c r="H172" s="198" t="str">
        <f t="shared" si="10"/>
        <v/>
      </c>
      <c r="I172" s="199"/>
      <c r="J172" s="199"/>
      <c r="K172" s="199"/>
      <c r="L172" s="200"/>
    </row>
    <row r="173" spans="1:12" x14ac:dyDescent="0.2">
      <c r="A173" s="128" t="str">
        <f t="shared" ref="A173" si="46">IF(A97="","",A97)</f>
        <v/>
      </c>
      <c r="B173" s="170" t="str">
        <f t="shared" ref="B173" si="47">IF(B97="","",B97)</f>
        <v/>
      </c>
      <c r="C173" s="96" t="s">
        <v>159</v>
      </c>
      <c r="D173" s="196" t="str">
        <f t="shared" si="13"/>
        <v/>
      </c>
      <c r="E173" s="197"/>
      <c r="F173" s="174" t="str">
        <v/>
      </c>
      <c r="G173" s="175"/>
      <c r="H173" s="198" t="str">
        <f t="shared" si="10"/>
        <v/>
      </c>
      <c r="I173" s="199"/>
      <c r="J173" s="199"/>
      <c r="K173" s="199"/>
      <c r="L173" s="200"/>
    </row>
    <row r="174" spans="1:12" x14ac:dyDescent="0.2">
      <c r="A174" s="128" t="str">
        <f t="shared" ref="A174" si="48">IF(A98="","",A98)</f>
        <v/>
      </c>
      <c r="B174" s="170" t="str">
        <f t="shared" ref="B174" si="49">IF(B98="","",B98)</f>
        <v/>
      </c>
      <c r="C174" s="96" t="s">
        <v>160</v>
      </c>
      <c r="D174" s="196" t="str">
        <f t="shared" si="13"/>
        <v/>
      </c>
      <c r="E174" s="197"/>
      <c r="F174" s="174" t="str">
        <v/>
      </c>
      <c r="G174" s="175"/>
      <c r="H174" s="198" t="str">
        <f t="shared" si="10"/>
        <v/>
      </c>
      <c r="I174" s="199"/>
      <c r="J174" s="199"/>
      <c r="K174" s="199"/>
      <c r="L174" s="200"/>
    </row>
    <row r="175" spans="1:12" ht="13.5" thickBot="1" x14ac:dyDescent="0.25">
      <c r="A175" s="152"/>
      <c r="B175" s="150"/>
      <c r="C175" s="125"/>
      <c r="D175" s="185"/>
      <c r="E175" s="186"/>
      <c r="F175" s="153"/>
      <c r="G175" s="146"/>
      <c r="H175" s="187"/>
      <c r="I175" s="188"/>
      <c r="J175" s="188"/>
      <c r="K175" s="188"/>
      <c r="L175" s="189"/>
    </row>
    <row r="176" spans="1:12" ht="15.75" thickBot="1" x14ac:dyDescent="0.3">
      <c r="A176" s="74"/>
      <c r="B176" s="123" t="s">
        <v>132</v>
      </c>
      <c r="C176" s="124"/>
      <c r="D176" s="100"/>
      <c r="E176" s="100"/>
      <c r="F176" s="100"/>
      <c r="G176" s="101"/>
      <c r="H176" s="190">
        <f>SUM($H$125:$L$175)</f>
        <v>0</v>
      </c>
      <c r="I176" s="191"/>
      <c r="J176" s="191"/>
      <c r="K176" s="191"/>
      <c r="L176" s="192"/>
    </row>
    <row r="177" spans="1:12" ht="15.75" thickBot="1" x14ac:dyDescent="0.3">
      <c r="A177" s="97"/>
      <c r="B177" s="98" t="s">
        <v>133</v>
      </c>
      <c r="C177" s="99"/>
      <c r="D177" s="100"/>
      <c r="E177" s="100"/>
      <c r="F177" s="100"/>
      <c r="G177" s="101"/>
      <c r="H177" s="193">
        <f>$K$36</f>
        <v>0</v>
      </c>
      <c r="I177" s="194"/>
      <c r="J177" s="194"/>
      <c r="K177" s="194"/>
      <c r="L177" s="195"/>
    </row>
    <row r="178" spans="1:12" ht="15.75" thickBot="1" x14ac:dyDescent="0.3">
      <c r="A178" s="97"/>
      <c r="B178" s="98" t="s">
        <v>134</v>
      </c>
      <c r="C178" s="99"/>
      <c r="D178" s="100"/>
      <c r="E178" s="100"/>
      <c r="F178" s="100"/>
      <c r="G178" s="101"/>
      <c r="H178" s="193">
        <f>$H$176-$H$177</f>
        <v>0</v>
      </c>
      <c r="I178" s="194"/>
      <c r="J178" s="194"/>
      <c r="K178" s="194"/>
      <c r="L178" s="195"/>
    </row>
    <row r="180" spans="1:12" ht="66" customHeight="1" x14ac:dyDescent="0.2">
      <c r="A180" s="6" t="s">
        <v>135</v>
      </c>
      <c r="B180" s="182"/>
      <c r="C180" s="183"/>
      <c r="D180" s="183"/>
      <c r="F180" s="6" t="s">
        <v>136</v>
      </c>
      <c r="G180" s="183"/>
      <c r="H180" s="183"/>
      <c r="I180" s="183"/>
      <c r="J180" s="183"/>
      <c r="K180" s="183"/>
      <c r="L180" s="183"/>
    </row>
  </sheetData>
  <sheetProtection sheet="1" objects="1" scenarios="1" selectLockedCells="1"/>
  <mergeCells count="255">
    <mergeCell ref="H173:L173"/>
    <mergeCell ref="H174:L174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96:I96"/>
    <mergeCell ref="H97:I97"/>
    <mergeCell ref="H98:I98"/>
    <mergeCell ref="H164:L164"/>
    <mergeCell ref="H165:L165"/>
    <mergeCell ref="H166:L166"/>
    <mergeCell ref="H167:L167"/>
    <mergeCell ref="H168:L168"/>
    <mergeCell ref="H169:L169"/>
    <mergeCell ref="H170:L170"/>
    <mergeCell ref="H171:L171"/>
    <mergeCell ref="H172:L172"/>
    <mergeCell ref="H155:L155"/>
    <mergeCell ref="H156:L156"/>
    <mergeCell ref="H157:L157"/>
    <mergeCell ref="H158:L158"/>
    <mergeCell ref="H159:L159"/>
    <mergeCell ref="H160:L160"/>
    <mergeCell ref="H161:L161"/>
    <mergeCell ref="H162:L162"/>
    <mergeCell ref="H163:L163"/>
    <mergeCell ref="D168:E168"/>
    <mergeCell ref="D169:E169"/>
    <mergeCell ref="D170:E170"/>
    <mergeCell ref="D171:E171"/>
    <mergeCell ref="D172:E172"/>
    <mergeCell ref="D173:E173"/>
    <mergeCell ref="D174:E174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B180:D180"/>
    <mergeCell ref="G180:L180"/>
    <mergeCell ref="D175:E175"/>
    <mergeCell ref="H175:L175"/>
    <mergeCell ref="H176:L176"/>
    <mergeCell ref="H177:L177"/>
    <mergeCell ref="H178:L178"/>
    <mergeCell ref="D153:E153"/>
    <mergeCell ref="H153:L153"/>
    <mergeCell ref="D154:E154"/>
    <mergeCell ref="H154:L154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64:E164"/>
    <mergeCell ref="D165:E165"/>
    <mergeCell ref="D166:E166"/>
    <mergeCell ref="D167:E167"/>
    <mergeCell ref="D151:E151"/>
    <mergeCell ref="H151:L151"/>
    <mergeCell ref="D152:E152"/>
    <mergeCell ref="H152:L152"/>
    <mergeCell ref="D149:E149"/>
    <mergeCell ref="H149:L149"/>
    <mergeCell ref="D150:E150"/>
    <mergeCell ref="H150:L150"/>
    <mergeCell ref="D147:E147"/>
    <mergeCell ref="H147:L147"/>
    <mergeCell ref="D148:E148"/>
    <mergeCell ref="H148:L148"/>
    <mergeCell ref="D145:E145"/>
    <mergeCell ref="H145:L145"/>
    <mergeCell ref="D146:E146"/>
    <mergeCell ref="H146:L146"/>
    <mergeCell ref="D143:E143"/>
    <mergeCell ref="H143:L143"/>
    <mergeCell ref="D144:E144"/>
    <mergeCell ref="H144:L144"/>
    <mergeCell ref="D141:E141"/>
    <mergeCell ref="H141:L141"/>
    <mergeCell ref="D142:E142"/>
    <mergeCell ref="H142:L142"/>
    <mergeCell ref="D139:E139"/>
    <mergeCell ref="H139:L139"/>
    <mergeCell ref="D140:E140"/>
    <mergeCell ref="H140:L140"/>
    <mergeCell ref="D137:E137"/>
    <mergeCell ref="H137:L137"/>
    <mergeCell ref="D138:E138"/>
    <mergeCell ref="H138:L138"/>
    <mergeCell ref="D135:E135"/>
    <mergeCell ref="H135:L135"/>
    <mergeCell ref="D136:E136"/>
    <mergeCell ref="H136:L136"/>
    <mergeCell ref="D133:E133"/>
    <mergeCell ref="H133:L133"/>
    <mergeCell ref="D134:E134"/>
    <mergeCell ref="H134:L134"/>
    <mergeCell ref="D131:E131"/>
    <mergeCell ref="H131:L131"/>
    <mergeCell ref="D132:E132"/>
    <mergeCell ref="H132:L132"/>
    <mergeCell ref="D129:E129"/>
    <mergeCell ref="H129:L129"/>
    <mergeCell ref="D130:E130"/>
    <mergeCell ref="H130:L130"/>
    <mergeCell ref="D127:E127"/>
    <mergeCell ref="H127:L127"/>
    <mergeCell ref="D128:E128"/>
    <mergeCell ref="H128:L128"/>
    <mergeCell ref="D125:E125"/>
    <mergeCell ref="H125:L125"/>
    <mergeCell ref="D126:E126"/>
    <mergeCell ref="H126:L126"/>
    <mergeCell ref="B116:C116"/>
    <mergeCell ref="B118:K118"/>
    <mergeCell ref="A120:L120"/>
    <mergeCell ref="D124:E124"/>
    <mergeCell ref="F124:G124"/>
    <mergeCell ref="H124:L124"/>
    <mergeCell ref="B113:C113"/>
    <mergeCell ref="H113:J113"/>
    <mergeCell ref="B114:C114"/>
    <mergeCell ref="H114:J114"/>
    <mergeCell ref="B115:C115"/>
    <mergeCell ref="H115:J115"/>
    <mergeCell ref="B110:C110"/>
    <mergeCell ref="H110:J110"/>
    <mergeCell ref="B111:C111"/>
    <mergeCell ref="H111:J111"/>
    <mergeCell ref="B112:C112"/>
    <mergeCell ref="H112:J112"/>
    <mergeCell ref="H99:I99"/>
    <mergeCell ref="K99:L99"/>
    <mergeCell ref="A100:B100"/>
    <mergeCell ref="K100:L100"/>
    <mergeCell ref="A102:L102"/>
    <mergeCell ref="B109:C109"/>
    <mergeCell ref="H109:J109"/>
    <mergeCell ref="H76:I76"/>
    <mergeCell ref="K76:L76"/>
    <mergeCell ref="H77:I77"/>
    <mergeCell ref="K77:L77"/>
    <mergeCell ref="H78:I78"/>
    <mergeCell ref="K78:L78"/>
    <mergeCell ref="K96:L96"/>
    <mergeCell ref="K97:L97"/>
    <mergeCell ref="K98:L98"/>
    <mergeCell ref="H73:I73"/>
    <mergeCell ref="K73:L73"/>
    <mergeCell ref="H74:I74"/>
    <mergeCell ref="K74:L74"/>
    <mergeCell ref="H75:I75"/>
    <mergeCell ref="K75:L75"/>
    <mergeCell ref="H70:I70"/>
    <mergeCell ref="K70:L70"/>
    <mergeCell ref="H71:I71"/>
    <mergeCell ref="K71:L71"/>
    <mergeCell ref="H72:I72"/>
    <mergeCell ref="K72:L72"/>
    <mergeCell ref="H67:I67"/>
    <mergeCell ref="K67:L67"/>
    <mergeCell ref="H68:I68"/>
    <mergeCell ref="K68:L68"/>
    <mergeCell ref="H69:I69"/>
    <mergeCell ref="K69:L69"/>
    <mergeCell ref="H64:I64"/>
    <mergeCell ref="K64:L64"/>
    <mergeCell ref="H65:I65"/>
    <mergeCell ref="K65:L65"/>
    <mergeCell ref="H66:I66"/>
    <mergeCell ref="K66:L66"/>
    <mergeCell ref="H61:I61"/>
    <mergeCell ref="K61:L61"/>
    <mergeCell ref="H62:I62"/>
    <mergeCell ref="K62:L62"/>
    <mergeCell ref="H63:I63"/>
    <mergeCell ref="K63:L63"/>
    <mergeCell ref="H58:I58"/>
    <mergeCell ref="K58:L58"/>
    <mergeCell ref="H59:I59"/>
    <mergeCell ref="K59:L59"/>
    <mergeCell ref="H60:I60"/>
    <mergeCell ref="K60:L60"/>
    <mergeCell ref="H55:I55"/>
    <mergeCell ref="K55:L55"/>
    <mergeCell ref="H56:I56"/>
    <mergeCell ref="K56:L56"/>
    <mergeCell ref="H57:I57"/>
    <mergeCell ref="K57:L57"/>
    <mergeCell ref="H52:I52"/>
    <mergeCell ref="K52:L52"/>
    <mergeCell ref="H53:I53"/>
    <mergeCell ref="K53:L53"/>
    <mergeCell ref="H54:I54"/>
    <mergeCell ref="K54:L54"/>
    <mergeCell ref="H49:I49"/>
    <mergeCell ref="K49:L49"/>
    <mergeCell ref="H50:I50"/>
    <mergeCell ref="K50:L50"/>
    <mergeCell ref="H51:I51"/>
    <mergeCell ref="K51:L51"/>
    <mergeCell ref="E46:F46"/>
    <mergeCell ref="G46:J46"/>
    <mergeCell ref="K46:L46"/>
    <mergeCell ref="C5:K5"/>
    <mergeCell ref="C6:K6"/>
    <mergeCell ref="C7:K7"/>
    <mergeCell ref="C9:K9"/>
    <mergeCell ref="A15:L15"/>
    <mergeCell ref="E45:F45"/>
    <mergeCell ref="G45:J45"/>
    <mergeCell ref="K45:L45"/>
    <mergeCell ref="A13:L13"/>
    <mergeCell ref="C8:K8"/>
    <mergeCell ref="A42:L42"/>
    <mergeCell ref="A43:B43"/>
    <mergeCell ref="E43:F43"/>
    <mergeCell ref="G43:J43"/>
    <mergeCell ref="K43:L43"/>
    <mergeCell ref="A44:B44"/>
    <mergeCell ref="E44:F44"/>
    <mergeCell ref="G44:J44"/>
    <mergeCell ref="K44:L44"/>
    <mergeCell ref="A38:D40"/>
  </mergeCells>
  <pageMargins left="0.70866141732283472" right="0.70866141732283472" top="0.74803149606299213" bottom="0.15748031496062992" header="0.31496062992125984" footer="0.31496062992125984"/>
  <pageSetup paperSize="9" scale="87" orientation="portrait" blackAndWhite="1" r:id="rId1"/>
  <headerFooter>
    <oddFooter>&amp;R&amp;P/&amp;N</oddFooter>
  </headerFooter>
  <rowBreaks count="3" manualBreakCount="3">
    <brk id="40" max="11" man="1"/>
    <brk id="100" max="11" man="1"/>
    <brk id="118" max="11" man="1"/>
  </rowBreaks>
  <ignoredErrors>
    <ignoredError sqref="K19 A126:B154 F110:F115 C110 B111:C115 B110 A49:B78 A125:B12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Rev_Prix_Sal_Prix_Unitaires</vt:lpstr>
      <vt:lpstr>Rev_Prix_Sal_Régies</vt:lpstr>
      <vt:lpstr>Rev_Prix_Sal_Régies!facteur</vt:lpstr>
      <vt:lpstr>facteur</vt:lpstr>
      <vt:lpstr>Rev_Prix_Sal_Régies!HT_factures</vt:lpstr>
      <vt:lpstr>HT_factures</vt:lpstr>
      <vt:lpstr>Rev_Prix_Sal_Prix_Unitaires!Zone_d_impression</vt:lpstr>
      <vt:lpstr>Rev_Prix_Sal_Régies!Zone_d_impression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Galasso /ABP</dc:creator>
  <cp:lastModifiedBy>Marco Galasso</cp:lastModifiedBy>
  <cp:lastPrinted>2023-10-05T09:17:43Z</cp:lastPrinted>
  <dcterms:created xsi:type="dcterms:W3CDTF">2014-08-08T15:02:34Z</dcterms:created>
  <dcterms:modified xsi:type="dcterms:W3CDTF">2023-10-11T07:18:13Z</dcterms:modified>
</cp:coreProperties>
</file>